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13" documentId="120_S{2AC9BD13-BADA-5192-A53E-5A8FF88502F6}" xr6:coauthVersionLast="47" xr6:coauthVersionMax="47" xr10:uidLastSave="{61FECB17-E159-42A5-B631-9C1E199D6EA0}"/>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<sst xmlns="http://schemas.openxmlformats.org/spreadsheetml/2006/main" count="180289" uniqueCount="39128">
  <si>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</si>
  <si>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</si>
  <si>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</si>
  <si>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</si>
  <si>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</si>
  <si>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</si>
  <si>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</si>
  <si>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</si>
  <si>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</si>
  <si>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</si>
  <si>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</si>
  <si>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</si>
  <si>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</si>
  <si>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</si>
  <si>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</si>
  <si>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</si>
  <si>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</si>
  <si>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</si>
  <si>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</si>
  <si>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</si>
  <si>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</si>
  <si>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</si>
  <si>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</si>
  <si>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</si>
  <si>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</si>
  <si>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</si>
  <si>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</si>
  <si>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</si>
  <si>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</si>
  <si>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</si>
  <si>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</si>
  <si>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</si>
  <si>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</si>
  <si>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</si>
  <si>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</si>
  <si>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</si>
  <si>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</si>
  <si>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</si>
  <si>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</si>
  <si>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</si>
  <si>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</si>
  <si>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</si>
  <si>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</si>
  <si>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</si>
  <si>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</si>
  <si>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</si>
  <si>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</si>
  <si>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</si>
  <si>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</si>
  <si>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</si>
  <si>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</si>
  <si>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</si>
  <si>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</si>
  <si>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</si>
  <si>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</si>
  <si>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</si>
  <si>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</si>
  <si>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</si>
  <si>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</si>
  <si>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</si>
  <si>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</si>
  <si>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</si>
  <si>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</si>
  <si>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</si>
  <si>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</si>
  <si>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</si>
  <si>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</si>
  <si>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</si>
  <si>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</si>
  <si>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</si>
  <si>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</si>
  <si>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</si>
  <si>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</si>
  <si>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</si>
  <si>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</si>
  <si>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</si>
  <si>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</si>
  <si>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</si>
  <si>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</si>
  <si>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</si>
  <si>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</si>
  <si>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</si>
  <si>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</si>
  <si>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</si>
  <si>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</si>
  <si>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</si>
  <si>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</si>
  <si>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</si>
  <si>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</si>
  <si>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</si>
  <si>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</si>
  <si>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</si>
  <si>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</si>
  <si>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</si>
  <si>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</si>
  <si>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</si>
  <si>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</si>
  <si>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</si>
  <si>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</si>
  <si>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</si>
  <si>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</si>
  <si>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</si>
  <si>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</si>
  <si>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</si>
  <si>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</si>
  <si>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</si>
  <si>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</si>
  <si>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</si>
  <si>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</si>
  <si>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</si>
  <si>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</si>
  <si>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</si>
  <si>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</si>
  <si>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</si>
  <si>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</si>
  <si>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</si>
  <si>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</si>
  <si>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</si>
  <si>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</si>
  <si>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</si>
  <si>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</si>
  <si>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</si>
  <si>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</si>
  <si>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</si>
  <si>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</si>
  <si>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</si>
  <si>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</si>
  <si>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</si>
  <si>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</si>
  <si>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</si>
  <si>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</si>
  <si>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</si>
  <si>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</si>
  <si>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</si>
  <si>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</si>
  <si>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</si>
  <si>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</si>
  <si>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</si>
  <si>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</si>
  <si>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</si>
  <si>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</si>
  <si>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</si>
  <si>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</si>
  <si>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</si>
  <si>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</si>
  <si>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</si>
  <si>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</si>
  <si>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</si>
  <si>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</si>
  <si>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</si>
  <si>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</si>
  <si>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</si>
  <si>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</si>
  <si>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</si>
  <si>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</si>
  <si>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</si>
  <si>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</si>
  <si>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</si>
  <si>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</si>
  <si>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</si>
  <si>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</si>
  <si>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</si>
  <si>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</si>
  <si>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</si>
  <si>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</si>
  <si>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</si>
  <si>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</si>
  <si>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</si>
  <si>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</si>
  <si>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</si>
  <si>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</si>
  <si>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</si>
  <si>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</si>
  <si>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</si>
  <si>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</si>
  <si>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</si>
  <si>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</si>
  <si>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</si>
  <si>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</si>
  <si>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</si>
  <si>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</si>
  <si>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</si>
  <si>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</si>
  <si>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</si>
  <si>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</si>
  <si>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</si>
  <si>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</si>
  <si>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</si>
  <si>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</si>
  <si>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</si>
  <si>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</si>
  <si>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</si>
  <si>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</si>
  <si>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</si>
  <si>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</si>
  <si>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</si>
  <si>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</si>
  <si>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</si>
  <si>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</si>
  <si>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</si>
  <si>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</si>
  <si>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</si>
  <si>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</si>
  <si>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</si>
  <si>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</si>
  <si>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</si>
  <si>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</si>
  <si>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</si>
  <si>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</si>
  <si>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</si>
  <si>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</si>
  <si>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</si>
  <si>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</si>
  <si>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</si>
  <si>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</si>
  <si>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</si>
  <si>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</si>
  <si>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</si>
  <si>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</si>
  <si>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</si>
  <si>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</si>
  <si>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</si>
  <si>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</si>
  <si>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</si>
  <si>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</si>
  <si>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</si>
  <si>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</si>
  <si>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</si>
  <si>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</si>
  <si>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</si>
  <si>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</si>
  <si>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</si>
  <si>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</si>
  <si>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</si>
  <si>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</si>
  <si>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</si>
  <si>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</si>
  <si>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</si>
  <si>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</si>
  <si>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</si>
  <si>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</si>
  <si>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</si>
  <si>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</si>
  <si>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</si>
  <si>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</si>
  <si>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</si>
  <si>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</si>
  <si>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</si>
  <si>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</si>
  <si>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</si>
  <si>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</si>
  <si>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</si>
  <si>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</si>
  <si>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</si>
  <si>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</si>
  <si>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</si>
  <si>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</si>
  <si>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</si>
  <si>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</si>
  <si>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</si>
  <si>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</si>
  <si>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</si>
  <si>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</si>
  <si>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</si>
  <si>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</si>
  <si>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</si>
  <si>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</si>
  <si>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</si>
  <si>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</si>
  <si>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</si>
  <si>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</si>
  <si>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</si>
  <si>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</si>
  <si>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</si>
  <si>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</si>
  <si>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</si>
  <si>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</si>
  <si>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</si>
  <si>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</si>
  <si>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</si>
  <si>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</si>
  <si>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</si>
  <si>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</si>
  <si>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</si>
  <si>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</si>
  <si>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</si>
  <si>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</si>
  <si>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</si>
  <si>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</si>
  <si>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</si>
  <si>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</si>
  <si>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</si>
  <si>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</si>
  <si>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</si>
  <si>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</si>
  <si>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</si>
  <si>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</si>
  <si>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</si>
  <si>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</si>
  <si>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</si>
  <si>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</si>
  <si>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</si>
  <si>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</si>
  <si>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</si>
  <si>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</si>
  <si>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</si>
  <si>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</si>
  <si>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</si>
  <si>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</si>
  <si>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</si>
  <si>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</si>
  <si>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</si>
  <si>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</si>
  <si>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</si>
  <si>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</si>
  <si>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</si>
  <si>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</si>
  <si>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</si>
  <si>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</si>
  <si>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</si>
  <si>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</si>
  <si>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</si>
  <si>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</si>
  <si>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</si>
  <si>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</si>
  <si>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</si>
  <si>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</si>
  <si>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</si>
  <si>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</si>
  <si>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</si>
  <si>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</si>
  <si>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</si>
  <si>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</si>
  <si>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</si>
  <si>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</si>
  <si>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</si>
  <si>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</si>
  <si>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</si>
  <si>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</si>
  <si>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</si>
  <si>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</si>
  <si>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</si>
  <si>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</si>
  <si>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</si>
  <si>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</si>
  <si>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</si>
  <si>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</si>
  <si>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</si>
  <si>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</si>
  <si>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</si>
  <si>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</si>
  <si>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</si>
  <si>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</si>
  <si>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</si>
  <si>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</si>
  <si>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</si>
  <si>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</si>
  <si>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</si>
  <si>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</si>
  <si>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</si>
  <si>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</si>
  <si>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</si>
  <si>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</si>
  <si>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</si>
  <si>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</si>
  <si>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</si>
  <si>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</si>
  <si>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</si>
  <si>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</si>
  <si>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</si>
  <si>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</si>
  <si>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</si>
  <si>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</si>
  <si>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</si>
  <si>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</si>
  <si>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</si>
  <si>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</si>
  <si>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</si>
  <si>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</si>
  <si>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</si>
  <si>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</si>
  <si>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</si>
  <si>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</si>
  <si>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</si>
  <si>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</si>
  <si>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</si>
  <si>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</si>
  <si>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</si>
  <si>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</si>
  <si>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</si>
  <si>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</si>
  <si>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</si>
  <si>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</si>
  <si>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</si>
  <si>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</si>
  <si>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</si>
  <si>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</si>
  <si>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</si>
  <si>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</si>
  <si>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</si>
  <si>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</si>
  <si>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</si>
  <si>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</si>
  <si>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</si>
  <si>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</si>
  <si>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</si>
  <si>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</si>
  <si>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</si>
  <si>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</si>
  <si>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</si>
  <si>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</si>
  <si>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</si>
  <si>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</si>
  <si>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</si>
  <si>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</si>
  <si>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</si>
  <si>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</si>
  <si>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</si>
  <si>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</si>
  <si>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</si>
  <si>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</si>
  <si>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</si>
  <si>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</si>
  <si>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</si>
  <si>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</si>
  <si>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</si>
  <si>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</si>
  <si>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</si>
  <si>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</si>
  <si>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</si>
  <si>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</si>
  <si>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</si>
  <si>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</si>
  <si>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</si>
  <si>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</si>
  <si>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</si>
  <si>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</si>
  <si>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</si>
  <si>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</si>
  <si>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</si>
  <si>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</si>
  <si>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</si>
  <si>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</si>
  <si>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</si>
  <si>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</si>
  <si>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</si>
  <si>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</si>
  <si>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</si>
  <si>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</si>
  <si>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</si>
  <si>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</si>
  <si>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</si>
  <si>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</si>
  <si>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</si>
  <si>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</si>
  <si>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</si>
  <si>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</si>
  <si>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</si>
  <si>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</si>
  <si>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</si>
  <si>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</si>
  <si>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</si>
  <si>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</si>
  <si>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</si>
  <si>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</si>
  <si>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</si>
  <si>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</si>
  <si>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</si>
  <si>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</si>
  <si>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</si>
  <si>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</si>
  <si>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</si>
  <si>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</si>
  <si>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</si>
  <si>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</si>
  <si>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</si>
  <si>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</si>
  <si>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</si>
  <si>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</si>
  <si>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</si>
  <si>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</si>
  <si>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</si>
  <si>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</si>
  <si>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</si>
  <si>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</si>
  <si>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</si>
  <si>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</si>
  <si>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</si>
  <si>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</si>
  <si>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</si>
  <si>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</si>
  <si>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</si>
  <si>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</si>
  <si>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</si>
  <si>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</si>
  <si>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</si>
  <si>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</si>
  <si>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</si>
  <si>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</si>
  <si>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</si>
  <si>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</si>
  <si>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</si>
  <si>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</si>
  <si>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</si>
  <si>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</si>
  <si>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</si>
  <si>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</si>
  <si>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</si>
  <si>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</si>
  <si>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</si>
  <si>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</si>
  <si>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</si>
  <si>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</si>
  <si>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</si>
  <si>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</si>
  <si>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</si>
  <si>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</si>
  <si>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</si>
  <si>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</si>
  <si>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</si>
  <si>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</si>
  <si>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</si>
  <si>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</si>
  <si>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</si>
  <si>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</si>
  <si>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</si>
  <si>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</si>
  <si>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</si>
  <si>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</si>
  <si>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</si>
  <si>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</si>
  <si>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</si>
  <si>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</si>
  <si>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</si>
  <si>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</si>
  <si>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</si>
  <si>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</si>
  <si>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</si>
  <si>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</si>
  <si>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</si>
  <si>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</si>
  <si>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</si>
  <si>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</si>
  <si>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</si>
  <si>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</si>
  <si>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</si>
  <si>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</si>
  <si>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</si>
  <si>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</si>
  <si>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</si>
  <si>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</si>
  <si>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</si>
  <si>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</si>
  <si>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</si>
  <si>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</si>
  <si>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</si>
  <si>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</si>
  <si>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</si>
  <si>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</si>
  <si>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</si>
  <si>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</si>
  <si>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</si>
  <si>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</si>
  <si>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</si>
  <si>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</si>
  <si>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</si>
  <si>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</si>
  <si>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</si>
  <si>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</si>
  <si>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</si>
  <si>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</si>
  <si>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</si>
  <si>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</si>
  <si>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</si>
  <si>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</si>
  <si>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</si>
  <si>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</si>
  <si>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</si>
  <si>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</si>
  <si>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</si>
  <si>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</si>
  <si>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</si>
  <si>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</si>
  <si>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</si>
  <si>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</si>
  <si>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</si>
  <si>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</si>
  <si>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</si>
  <si>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</si>
  <si>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</si>
  <si>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</si>
  <si>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</si>
  <si>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</si>
  <si>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</si>
  <si>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</si>
  <si>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</si>
  <si>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</si>
  <si>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</si>
  <si>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</si>
  <si>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</si>
  <si>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</si>
  <si>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</si>
  <si>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</si>
  <si>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</si>
  <si>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</si>
  <si>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</si>
  <si>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</si>
  <si>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</si>
  <si>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</si>
  <si>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</si>
  <si>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</si>
  <si>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</si>
  <si>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</si>
  <si>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</si>
  <si>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</si>
  <si>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</si>
  <si>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</si>
  <si>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</si>
  <si>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</si>
  <si>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</si>
  <si>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</si>
  <si>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</si>
  <si>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</si>
  <si>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</si>
  <si>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</si>
  <si>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</si>
  <si>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</si>
  <si>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</si>
  <si>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</si>
  <si>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</si>
  <si>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</si>
  <si>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</si>
  <si>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</si>
  <si>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</si>
  <si>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</si>
  <si>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</si>
  <si>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</si>
  <si>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</si>
  <si>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</si>
  <si>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</si>
  <si>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</si>
  <si>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</si>
  <si>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</si>
  <si>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</si>
  <si>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</si>
  <si>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</si>
  <si>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</si>
  <si>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</si>
  <si>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</si>
  <si>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</si>
  <si>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</si>
  <si>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</si>
  <si>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</si>
  <si>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</si>
  <si>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</si>
  <si>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</si>
  <si>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</si>
  <si>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</si>
  <si>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</si>
  <si>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</si>
  <si>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</si>
  <si>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</si>
  <si>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</si>
  <si>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</si>
  <si>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</si>
  <si>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</si>
  <si>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</si>
  <si>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</si>
  <si>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</si>
  <si>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</si>
  <si>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</si>
  <si>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</si>
  <si>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</si>
  <si>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</si>
  <si>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</si>
  <si>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</si>
  <si>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</si>
  <si>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</si>
  <si>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</si>
  <si>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</si>
  <si>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</si>
  <si>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</si>
  <si>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</si>
  <si>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</si>
  <si>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</si>
  <si>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</si>
  <si>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</si>
  <si>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</si>
  <si>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</si>
  <si>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</si>
  <si>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</si>
  <si>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</si>
  <si>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</si>
  <si>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</si>
  <si>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</si>
  <si>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</si>
  <si>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</si>
  <si>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</si>
  <si>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</si>
  <si>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</si>
  <si>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</si>
  <si>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</si>
  <si>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</si>
  <si>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</si>
  <si>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</si>
  <si>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</si>
  <si>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</si>
  <si>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</si>
  <si>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</si>
  <si>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</si>
  <si>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</si>
  <si>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</si>
  <si>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</si>
  <si>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</si>
  <si>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</si>
  <si>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</si>
  <si>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</si>
  <si>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</si>
  <si>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</si>
  <si>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</si>
  <si>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</si>
  <si>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</si>
  <si>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</si>
  <si>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</si>
  <si>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</si>
  <si>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</si>
  <si>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</si>
  <si>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</si>
  <si>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</si>
  <si>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</si>
  <si>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</si>
  <si>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</si>
  <si>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</si>
  <si>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</si>
  <si>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</si>
  <si>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</si>
  <si>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</si>
  <si>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</si>
  <si>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</si>
  <si>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</si>
  <si>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</si>
  <si>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</si>
  <si>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</si>
  <si>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</si>
  <si>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</si>
  <si>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</si>
  <si>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</si>
  <si>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</si>
  <si>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</si>
  <si>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</si>
  <si>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</si>
  <si>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</si>
  <si>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</si>
  <si>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</si>
  <si>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</si>
  <si>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</si>
  <si>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</si>
  <si>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</si>
  <si>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</si>
  <si>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</si>
  <si>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</si>
  <si>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</si>
  <si>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</si>
  <si>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</si>
  <si>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</si>
  <si>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</si>
  <si>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</si>
  <si>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</si>
  <si>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</si>
  <si>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</si>
  <si>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</si>
  <si>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</si>
  <si>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</si>
  <si>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</si>
  <si>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</si>
  <si>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</si>
  <si>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</si>
  <si>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</si>
  <si>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</si>
  <si>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</si>
  <si>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</si>
  <si>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</si>
  <si>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</si>
  <si>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</si>
  <si>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</si>
  <si>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</si>
  <si>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</si>
  <si>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</si>
  <si>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</si>
  <si>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</si>
  <si>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</si>
  <si>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</si>
  <si>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</si>
  <si>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</si>
  <si>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</si>
  <si>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</si>
  <si>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</si>
  <si>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</si>
  <si>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</si>
  <si>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</si>
  <si>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</si>
  <si>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</si>
  <si>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</si>
  <si>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</si>
  <si>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</si>
  <si>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</si>
  <si>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</si>
  <si>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</si>
  <si>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</si>
  <si>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</si>
  <si>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</si>
  <si>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</si>
  <si>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</si>
  <si>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</si>
  <si>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</si>
  <si>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</si>
  <si>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</si>
  <si>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</si>
  <si>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</si>
  <si>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</si>
  <si>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</si>
  <si>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</si>
  <si>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</si>
  <si>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</si>
  <si>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</si>
  <si>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</si>
  <si>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</si>
  <si>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</si>
  <si>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</si>
  <si>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</si>
  <si>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</si>
  <si>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</si>
  <si>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</si>
  <si>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</si>
  <si>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</si>
  <si>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</si>
  <si>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</si>
  <si>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</si>
  <si>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</si>
  <si>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</si>
  <si>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</si>
  <si>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</si>
  <si>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</si>
  <si>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</si>
  <si>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</si>
  <si>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</si>
  <si>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</si>
  <si>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</si>
  <si>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</si>
  <si>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</si>
  <si>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</si>
  <si>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</si>
  <si>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</si>
  <si>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</si>
  <si>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</si>
  <si>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</si>
  <si>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</si>
  <si>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</si>
  <si>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</si>
  <si>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</si>
  <si>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</si>
  <si>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</si>
  <si>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</si>
  <si>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</si>
  <si>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</si>
  <si>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</si>
  <si>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</si>
  <si>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</si>
  <si>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</si>
  <si>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</si>
  <si>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</si>
  <si>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</si>
  <si>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</si>
  <si>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</si>
  <si>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</si>
  <si>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</si>
  <si>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</si>
  <si>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</si>
  <si>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</si>
  <si>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</si>
  <si>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</si>
  <si>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</si>
  <si>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</si>
  <si>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</si>
  <si>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</si>
  <si>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</si>
  <si>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</si>
  <si>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</si>
  <si>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</si>
  <si>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</si>
  <si>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</si>
  <si>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</si>
  <si>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</si>
  <si>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</si>
  <si>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</si>
  <si>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</si>
  <si>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</si>
  <si>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</si>
  <si>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</si>
  <si>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</si>
  <si>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</si>
  <si>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</si>
  <si>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</si>
  <si>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</si>
  <si>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</si>
  <si>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</si>
  <si>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</si>
  <si>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</si>
  <si>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</si>
  <si>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</si>
  <si>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</si>
  <si>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</si>
  <si>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</si>
  <si>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</si>
  <si>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</si>
  <si>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</si>
  <si>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</si>
  <si>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</si>
  <si>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</si>
  <si>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</si>
  <si>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</si>
  <si>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</si>
  <si>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</si>
  <si>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</si>
  <si>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</si>
  <si>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</si>
  <si>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</si>
  <si>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</si>
  <si>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</si>
  <si>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</si>
  <si>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</si>
  <si>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</si>
  <si>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</si>
  <si>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</si>
  <si>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</si>
  <si>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</si>
  <si>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</si>
  <si>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</si>
  <si>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</si>
  <si>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</si>
  <si>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</si>
  <si>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</si>
  <si>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</si>
  <si>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</si>
  <si>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</si>
  <si>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</si>
  <si>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</si>
  <si>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</si>
  <si>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</si>
  <si>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</si>
  <si>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</si>
  <si>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</si>
  <si>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</si>
  <si>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</si>
  <si>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</si>
  <si>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</si>
  <si>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</si>
  <si>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</si>
  <si>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</si>
  <si>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</si>
  <si>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</si>
  <si>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</si>
  <si>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</si>
  <si>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</si>
  <si>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</si>
  <si>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</si>
  <si>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</si>
  <si>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</si>
  <si>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</si>
  <si>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</si>
  <si>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</si>
  <si>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</si>
  <si>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</si>
  <si>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</si>
  <si>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</si>
  <si>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</si>
  <si>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</si>
  <si>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</si>
  <si>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</si>
  <si>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</si>
  <si>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</si>
  <si>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</si>
  <si>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</si>
  <si>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</si>
  <si>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</si>
  <si>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</si>
  <si>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</si>
  <si>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</si>
  <si>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</si>
  <si>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</si>
  <si>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</si>
  <si>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</si>
  <si>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</si>
  <si>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</si>
  <si>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</si>
  <si>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</si>
  <si>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</si>
  <si>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</si>
  <si>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</si>
  <si>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</si>
  <si>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</si>
  <si>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</si>
  <si>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</si>
  <si>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</si>
  <si>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</si>
  <si>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</si>
  <si>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</si>
  <si>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</si>
  <si>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</si>
  <si>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</si>
  <si>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</si>
  <si>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</si>
  <si>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</si>
  <si>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</si>
  <si>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</si>
  <si>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</si>
  <si>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</si>
  <si>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</si>
  <si>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</si>
  <si>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</si>
  <si>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</si>
  <si>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</si>
  <si>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</si>
  <si>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</si>
  <si>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</si>
  <si>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</si>
  <si>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</si>
  <si>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</si>
  <si>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</si>
  <si>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</si>
  <si>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</si>
  <si>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</si>
  <si>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</si>
  <si>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</si>
  <si>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</si>
  <si>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</si>
  <si>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</si>
  <si>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</si>
  <si>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</si>
  <si>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</si>
  <si>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</si>
  <si>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</si>
  <si>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</si>
  <si>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</si>
  <si>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</si>
  <si>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</si>
  <si>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</si>
  <si>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</si>
  <si>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</si>
  <si>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</si>
  <si>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</si>
  <si>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</si>
  <si>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</si>
  <si>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</si>
  <si>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</si>
  <si>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</si>
  <si>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</si>
  <si>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</si>
  <si>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</si>
  <si>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</si>
  <si>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</si>
  <si>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</si>
  <si>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</si>
  <si>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</si>
  <si>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</si>
  <si>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</si>
  <si>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</si>
  <si>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</si>
  <si>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</si>
  <si>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</si>
  <si>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</si>
  <si>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</si>
  <si>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</si>
  <si>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</si>
  <si>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</si>
  <si>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</si>
  <si>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</si>
  <si>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</si>
  <si>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</si>
  <si>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</si>
  <si>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</si>
  <si>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</si>
  <si>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</si>
  <si>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</si>
  <si>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</si>
  <si>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</si>
  <si>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</si>
  <si>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</si>
  <si>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</si>
  <si>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</si>
  <si>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</si>
  <si>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</si>
  <si>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</si>
  <si>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</si>
  <si>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</si>
  <si>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</si>
  <si>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</si>
  <si>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</si>
  <si>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</si>
  <si>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</si>
  <si>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</si>
  <si>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</si>
  <si>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</si>
  <si>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</si>
  <si>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</si>
  <si>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</si>
  <si>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</si>
  <si>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</si>
  <si>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</si>
  <si>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</si>
  <si>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</si>
  <si>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</si>
  <si>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</si>
  <si>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</si>
  <si>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</si>
  <si>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</si>
  <si>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</si>
  <si>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</si>
  <si>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</si>
  <si>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</si>
  <si>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</si>
  <si>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</si>
  <si>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</si>
  <si>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</si>
  <si>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</si>
  <si>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</si>
  <si>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</si>
  <si>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</si>
  <si>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</si>
  <si>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</si>
  <si>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</si>
  <si>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</si>
  <si>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</si>
  <si>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</si>
  <si>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</si>
  <si>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</si>
  <si>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</si>
  <si>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</si>
  <si>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</si>
  <si>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</si>
  <si>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</si>
  <si>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</si>
  <si>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</si>
  <si>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</si>
  <si>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</si>
  <si>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</si>
  <si>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</si>
  <si>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</si>
  <si>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</si>
  <si>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</si>
  <si>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</si>
  <si>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</si>
  <si>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</si>
  <si>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</si>
  <si>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</si>
  <si>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</si>
  <si>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</si>
  <si>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</si>
  <si>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</si>
  <si>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</si>
  <si>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</si>
  <si>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</si>
  <si>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</si>
  <si>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</si>
  <si>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</si>
  <si>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</si>
  <si>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</si>
  <si>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</si>
  <si>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</si>
  <si>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</si>
  <si>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</si>
  <si>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</si>
  <si>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</si>
  <si>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</si>
  <si>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</si>
  <si>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</si>
  <si>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</si>
  <si>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</si>
  <si>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</si>
  <si>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</si>
  <si>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</si>
  <si>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</si>
  <si>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</si>
  <si>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</si>
  <si>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</si>
  <si>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</si>
  <si>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</si>
  <si>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</si>
  <si>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</si>
  <si>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</si>
  <si>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</si>
  <si>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</si>
  <si>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</si>
  <si>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</si>
  <si>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</si>
  <si>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</si>
  <si>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</si>
  <si>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</si>
  <si>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</si>
  <si>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</si>
  <si>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</si>
  <si>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</si>
  <si>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</si>
  <si>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</si>
  <si>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</si>
  <si>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</si>
  <si>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</si>
  <si>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</si>
  <si>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</si>
  <si>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</si>
  <si>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</si>
  <si>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</si>
  <si>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</si>
  <si>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</si>
  <si>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</si>
  <si>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</si>
  <si>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</si>
  <si>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</si>
  <si>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</si>
  <si>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</si>
  <si>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</si>
  <si>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</si>
  <si>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</si>
  <si>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</si>
  <si>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</si>
  <si>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</si>
  <si>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</si>
  <si>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</si>
  <si>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</si>
  <si>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</si>
  <si>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</si>
  <si>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</si>
  <si>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</si>
  <si>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</si>
  <si>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</si>
  <si>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</si>
  <si>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</si>
  <si>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</si>
  <si>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</si>
  <si>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</si>
  <si>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</si>
  <si>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</si>
  <si>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</si>
  <si>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</si>
  <si>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</si>
  <si>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</si>
  <si>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</si>
  <si>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</si>
  <si>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</si>
  <si>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</si>
  <si>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</si>
  <si>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</si>
  <si>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</si>
  <si>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</si>
  <si>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</si>
  <si>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</si>
  <si>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</si>
  <si>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</si>
  <si>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</si>
  <si>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</si>
  <si>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</si>
  <si>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</si>
  <si>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</si>
  <si>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</si>
  <si>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</si>
  <si>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</si>
  <si>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</si>
  <si>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</si>
  <si>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</si>
  <si>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</si>
  <si>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</si>
  <si>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</si>
  <si>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</si>
  <si>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</si>
  <si>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</si>
  <si>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</si>
  <si>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</si>
  <si>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</si>
  <si>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</si>
  <si>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</si>
  <si>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</si>
  <si>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</si>
  <si>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</si>
  <si>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</si>
  <si>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</si>
  <si>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</si>
  <si>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</si>
  <si>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</si>
  <si>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</si>
  <si>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</si>
  <si>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</si>
  <si>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</si>
  <si>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</si>
  <si>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</si>
  <si>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</si>
  <si>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</si>
  <si>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</si>
  <si>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</si>
  <si>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</si>
  <si>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</si>
  <si>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</si>
  <si>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</si>
  <si>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</si>
  <si>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</si>
  <si>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</si>
  <si>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</si>
  <si>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</si>
  <si>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</si>
  <si>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</si>
  <si>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</si>
  <si>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</si>
  <si>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</si>
  <si>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</si>
  <si>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</si>
  <si>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</si>
  <si>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</si>
  <si>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</si>
  <si>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</si>
  <si>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</si>
  <si>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</si>
  <si>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</si>
  <si>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</si>
  <si>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</si>
  <si>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</si>
  <si>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</si>
  <si>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</si>
  <si>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</si>
  <si>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</si>
  <si>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</si>
  <si>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</si>
  <si>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</si>
  <si>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</si>
  <si>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</si>
  <si>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</si>
  <si>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</si>
  <si>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</si>
  <si>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</si>
  <si>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</si>
  <si>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</si>
  <si>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</si>
  <si>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</si>
  <si>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</si>
  <si>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</si>
  <si>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</si>
  <si>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</si>
  <si>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</si>
  <si>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</si>
  <si>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</si>
  <si>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</si>
  <si>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</si>
  <si>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</si>
  <si>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</si>
  <si>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</si>
  <si>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</si>
  <si>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</si>
  <si>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</si>
  <si>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</si>
  <si>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</si>
  <si>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</si>
  <si>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</si>
  <si>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</si>
  <si>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</si>
  <si>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</si>
  <si>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</si>
  <si>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</si>
  <si>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</si>
  <si>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</si>
  <si>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</si>
  <si>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</si>
  <si>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</si>
  <si>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</si>
  <si>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</si>
  <si>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</si>
  <si>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</si>
  <si>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</si>
  <si>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</si>
  <si>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</si>
  <si>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</si>
  <si>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</si>
  <si>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</si>
  <si>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</si>
  <si>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</si>
  <si>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</si>
  <si>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</si>
  <si>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</si>
  <si>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</si>
  <si>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</si>
  <si>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</si>
  <si>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</si>
  <si>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</si>
  <si>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</si>
  <si>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</si>
  <si>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</si>
  <si>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</si>
  <si>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</si>
  <si>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</si>
  <si>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</si>
  <si>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</si>
  <si>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</si>
  <si>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</si>
  <si>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</si>
  <si>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</si>
  <si>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</si>
  <si>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</si>
  <si>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</si>
  <si>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</si>
  <si>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</si>
  <si>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</si>
  <si>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</si>
  <si>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</si>
  <si>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</si>
  <si>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</si>
  <si>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</si>
  <si>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</si>
  <si>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</si>
  <si>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</si>
  <si>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</si>
  <si>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</si>
  <si>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</si>
  <si>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</si>
  <si>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</si>
  <si>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</si>
  <si>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</si>
  <si>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</si>
  <si>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</si>
  <si>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</si>
  <si>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</si>
  <si>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</si>
  <si>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</si>
  <si>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</si>
  <si>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</si>
  <si>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</si>
  <si>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</si>
  <si>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</si>
  <si>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</si>
  <si>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</si>
  <si>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</si>
  <si>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</si>
  <si>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</si>
  <si>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</si>
  <si>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</si>
  <si>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</si>
  <si>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</si>
  <si>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</si>
  <si>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</si>
  <si>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</si>
  <si>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</si>
  <si>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</si>
  <si>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</si>
  <si>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</si>
  <si>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</si>
  <si>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</si>
  <si>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</si>
  <si>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</si>
  <si>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</si>
  <si>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</si>
  <si>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</si>
  <si>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</si>
  <si>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</si>
  <si>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</si>
  <si>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</si>
  <si>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</si>
  <si>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</si>
  <si>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</si>
  <si>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</si>
  <si>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</si>
  <si>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</si>
  <si>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</si>
  <si>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</si>
  <si>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</si>
  <si>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</si>
  <si>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</si>
  <si>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</si>
  <si>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</si>
  <si>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</si>
  <si>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</si>
  <si>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</si>
  <si>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</si>
  <si>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</si>
  <si>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</si>
  <si>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</si>
  <si>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</si>
  <si>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</si>
  <si>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</si>
  <si>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</si>
  <si>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</si>
  <si>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</si>
  <si>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</si>
  <si>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</si>
  <si>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</si>
  <si>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</si>
  <si>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</si>
  <si>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</si>
  <si>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</si>
  <si>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</si>
  <si>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</si>
  <si>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</si>
  <si>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</si>
  <si>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</si>
  <si>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</si>
  <si>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</si>
  <si>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</si>
  <si>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</si>
  <si>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</si>
  <si>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</si>
  <si>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</si>
  <si>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</si>
  <si>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</si>
  <si>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</si>
  <si>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</si>
  <si>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</si>
  <si>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</si>
  <si>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</si>
  <si>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</si>
  <si>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</si>
  <si>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</si>
  <si>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</si>
  <si>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</si>
  <si>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</si>
  <si>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</si>
  <si>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</si>
  <si>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</si>
  <si>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</si>
  <si>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</si>
  <si>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</si>
  <si>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</si>
  <si>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</si>
  <si>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</si>
  <si>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</si>
  <si>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</si>
  <si>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</si>
  <si>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</si>
  <si>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</si>
  <si>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</si>
  <si>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</si>
  <si>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</si>
  <si>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</si>
  <si>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</si>
  <si>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</si>
  <si>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</si>
  <si>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</si>
  <si>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</si>
  <si>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</si>
  <si>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</si>
  <si>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</si>
  <si>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</si>
  <si>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</si>
  <si>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</si>
  <si>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</si>
  <si>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</si>
  <si>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</si>
  <si>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</si>
  <si>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</si>
  <si>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</si>
  <si>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</si>
  <si>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</si>
  <si>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</si>
  <si>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</si>
  <si>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</si>
  <si>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</si>
  <si>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</si>
  <si>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</si>
  <si>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</si>
  <si>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</si>
  <si>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</si>
  <si>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</si>
  <si>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</si>
  <si>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</si>
  <si>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</si>
  <si>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</si>
  <si>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</si>
  <si>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</si>
  <si>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</si>
  <si>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</si>
  <si>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</si>
  <si>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</si>
  <si>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</si>
  <si>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</si>
  <si>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</si>
  <si>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</si>
  <si>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</si>
  <si>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</si>
  <si>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</si>
  <si>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</si>
  <si>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</si>
  <si>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</si>
  <si>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</si>
  <si>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</si>
  <si>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</si>
  <si>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</si>
  <si>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</si>
  <si>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</si>
  <si>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</si>
  <si>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</si>
  <si>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</si>
  <si>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</si>
  <si>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</si>
  <si>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</si>
  <si>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</si>
  <si>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</si>
  <si>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</si>
  <si>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</si>
  <si>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</si>
  <si>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</si>
  <si>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</si>
  <si>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</si>
  <si>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</si>
  <si>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</si>
  <si>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</si>
  <si>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</si>
  <si>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</si>
  <si>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</si>
  <si>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</si>
  <si>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</si>
  <si>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</si>
  <si>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</si>
  <si>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</si>
  <si>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</si>
  <si>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</si>
  <si>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</si>
  <si>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</si>
  <si>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</si>
  <si>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</si>
  <si>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</si>
  <si>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</si>
  <si>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</si>
  <si>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</si>
  <si>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</si>
  <si>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</si>
  <si>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</si>
  <si>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</si>
  <si>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</si>
  <si>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</si>
  <si>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</si>
  <si>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</si>
  <si>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</si>
  <si>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</si>
  <si>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</si>
  <si>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</si>
  <si>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</si>
  <si>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</si>
  <si>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</si>
  <si>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</si>
  <si>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</si>
  <si>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</si>
  <si>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</si>
  <si>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</si>
  <si>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</si>
  <si>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</si>
  <si>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</si>
  <si>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</si>
  <si>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</si>
  <si>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</si>
  <si>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</si>
  <si>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</si>
  <si>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</si>
  <si>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</si>
  <si>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</si>
  <si>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</si>
  <si>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</si>
  <si>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</si>
  <si>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</si>
  <si>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</si>
  <si>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</si>
  <si>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</si>
  <si>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</si>
  <si>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</si>
  <si>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</si>
  <si>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</si>
  <si>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</si>
  <si>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</si>
  <si>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</si>
  <si>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</si>
  <si>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</si>
  <si>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</si>
  <si>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</si>
  <si>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</si>
  <si>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</si>
  <si>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</si>
  <si>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</si>
  <si>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</si>
  <si>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</si>
  <si>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</si>
  <si>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</si>
  <si>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</si>
  <si>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</si>
  <si>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</si>
  <si>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</si>
  <si>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</si>
  <si>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</si>
  <si>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</si>
  <si>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</si>
  <si>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</si>
  <si>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</si>
  <si>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</si>
  <si>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</si>
  <si>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</si>
  <si>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</si>
  <si>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</si>
  <si>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</si>
  <si>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</si>
  <si>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</si>
  <si>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</si>
  <si>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</si>
  <si>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</si>
  <si>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</si>
  <si>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</si>
  <si>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</si>
  <si>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</si>
  <si>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</si>
  <si>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</si>
  <si>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</si>
  <si>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</si>
  <si>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</si>
  <si>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</si>
  <si>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</si>
  <si>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</si>
  <si>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</si>
  <si>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</si>
  <si>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</si>
  <si>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</si>
  <si>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</si>
  <si>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</si>
  <si>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</si>
  <si>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</si>
  <si>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</si>
  <si>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</si>
  <si>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</si>
  <si>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</si>
  <si>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</si>
  <si>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</si>
  <si>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</si>
  <si>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</si>
  <si>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</si>
  <si>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</si>
  <si>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</si>
  <si>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</si>
  <si>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</si>
  <si>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</si>
  <si>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</si>
  <si>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</si>
  <si>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</si>
  <si>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</si>
  <si>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</si>
  <si>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</si>
  <si>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</si>
  <si>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</si>
  <si>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</si>
  <si>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</si>
  <si>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</si>
  <si>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</si>
  <si>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</si>
  <si>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</si>
  <si>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</si>
  <si>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</si>
  <si>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</si>
  <si>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</si>
  <si>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</si>
  <si>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</si>
  <si>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</si>
  <si>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</si>
  <si>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</si>
  <si>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</si>
  <si>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</si>
  <si>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</si>
  <si>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</si>
  <si>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</si>
  <si>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</si>
  <si>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</si>
  <si>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</si>
  <si>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</si>
  <si>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</si>
  <si>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</si>
  <si>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</si>
  <si>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</si>
  <si>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</si>
  <si>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</si>
  <si>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</si>
  <si>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</si>
  <si>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</si>
  <si>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</si>
  <si>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</si>
  <si>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</si>
  <si>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</si>
  <si>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</si>
  <si>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</si>
  <si>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</si>
  <si>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</si>
  <si>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</si>
  <si>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</si>
  <si>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</si>
  <si>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</si>
  <si>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</si>
  <si>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</si>
  <si>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</si>
  <si>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</si>
  <si>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</si>
  <si>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</si>
  <si>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</si>
  <si>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</si>
  <si>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</si>
  <si>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</si>
  <si>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</si>
  <si>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</si>
  <si>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</si>
  <si>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</si>
  <si>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</si>
  <si>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</si>
  <si>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</si>
  <si>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</si>
  <si>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</si>
  <si>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</si>
  <si>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</si>
  <si>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</si>
  <si>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</si>
  <si>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</si>
  <si>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</si>
  <si>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</si>
  <si>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</si>
  <si>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</si>
  <si>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</si>
  <si>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</si>
  <si>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</si>
  <si>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</si>
  <si>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</si>
  <si>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</si>
  <si>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</si>
  <si>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</si>
  <si>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</si>
  <si>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</si>
  <si>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</si>
  <si>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</si>
  <si>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</si>
  <si>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</si>
  <si>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</si>
  <si>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</si>
  <si>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</si>
  <si>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</si>
  <si>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</si>
  <si>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</si>
  <si>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</si>
  <si>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</si>
  <si>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</si>
  <si>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</si>
  <si>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</si>
  <si>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</si>
  <si>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</si>
  <si>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</si>
  <si>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</si>
  <si>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</si>
  <si>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</si>
  <si>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</si>
  <si>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</si>
  <si>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</si>
  <si>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</si>
  <si>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</si>
  <si>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</si>
  <si>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</si>
  <si>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</si>
  <si>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</si>
  <si>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</si>
  <si>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</si>
  <si>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</si>
  <si>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</si>
  <si>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</si>
  <si>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</si>
  <si>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</si>
  <si>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</si>
  <si>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</si>
  <si>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</si>
  <si>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</si>
  <si>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</si>
  <si>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</si>
  <si>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</si>
  <si>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</si>
  <si>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</si>
  <si>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</si>
  <si>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</si>
  <si>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</si>
  <si>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</si>
  <si>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</si>
  <si>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</si>
  <si>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</si>
  <si>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</si>
  <si>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</si>
  <si>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</si>
  <si>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</si>
  <si>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</si>
  <si>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</si>
  <si>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</si>
  <si>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</si>
  <si>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</si>
  <si>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</si>
  <si>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</si>
  <si>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</si>
  <si>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</si>
  <si>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</si>
  <si>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</si>
  <si>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</si>
  <si>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</si>
  <si>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</si>
  <si>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</si>
  <si>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</si>
  <si>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</si>
  <si>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</si>
  <si>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</si>
  <si>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</si>
  <si>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</si>
  <si>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</si>
  <si>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</si>
  <si>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</si>
  <si>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</si>
  <si>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</si>
  <si>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</si>
  <si>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</si>
  <si>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</si>
  <si>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</si>
  <si>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</si>
  <si>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</si>
  <si>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</si>
  <si>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</si>
  <si>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</si>
  <si>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</si>
  <si>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</si>
  <si>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</si>
  <si>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</si>
  <si>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</si>
  <si>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</si>
  <si>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</si>
  <si>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</si>
  <si>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</si>
  <si>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</si>
  <si>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</si>
  <si>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</si>
  <si>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</si>
  <si>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</si>
  <si>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</si>
  <si>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</si>
  <si>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</si>
  <si>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</si>
  <si>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</si>
  <si>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</si>
  <si>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</si>
  <si>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</si>
  <si>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</si>
  <si>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</si>
  <si>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</si>
  <si>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</si>
  <si>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</si>
  <si>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</si>
  <si>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</si>
  <si>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</si>
  <si>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</si>
  <si>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</si>
  <si>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</si>
  <si>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</si>
  <si>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</si>
  <si>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</si>
  <si>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</si>
  <si>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</si>
  <si>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</si>
  <si>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</si>
  <si>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</si>
  <si>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</si>
  <si>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</si>
  <si>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</si>
  <si>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</si>
  <si>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</si>
  <si>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</si>
  <si>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</si>
  <si>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</si>
  <si>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</si>
  <si>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</si>
  <si>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</si>
  <si>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</si>
  <si>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</si>
  <si>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</si>
  <si>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</si>
  <si>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</si>
  <si>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</si>
  <si>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</si>
  <si>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</si>
  <si>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</si>
  <si>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</si>
  <si>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</si>
  <si>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</si>
  <si>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</si>
  <si>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</si>
  <si>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</si>
  <si>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</si>
  <si>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</si>
  <si>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</si>
  <si>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</si>
  <si>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</si>
  <si>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</si>
  <si>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</si>
  <si>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</si>
  <si>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</si>
  <si>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</si>
  <si>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</si>
  <si>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</si>
  <si>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</si>
  <si>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</si>
  <si>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</si>
  <si>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</si>
  <si>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</si>
  <si>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</si>
  <si>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</si>
  <si>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</si>
  <si>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</si>
  <si>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</si>
  <si>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</si>
  <si>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</si>
  <si>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</si>
  <si>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</si>
  <si>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</si>
  <si>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</si>
  <si>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</si>
  <si>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</si>
  <si>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</si>
  <si>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</si>
  <si>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</si>
  <si>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</si>
  <si>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</si>
  <si>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</si>
  <si>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</si>
  <si>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</si>
  <si>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</si>
  <si>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</si>
  <si>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</si>
  <si>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</si>
  <si>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</si>
  <si>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</si>
  <si>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</si>
  <si>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</si>
  <si>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</si>
  <si>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</si>
  <si>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</si>
  <si>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</si>
  <si>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</si>
  <si>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</si>
  <si>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</si>
  <si>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</si>
  <si>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</si>
  <si>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</si>
  <si>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</si>
  <si>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</si>
  <si>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</si>
  <si>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</si>
  <si>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</si>
  <si>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</si>
  <si>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</si>
  <si>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</si>
  <si>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</si>
  <si>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</si>
  <si>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</si>
  <si>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</si>
  <si>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</si>
  <si>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</si>
  <si>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</si>
  <si>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</si>
  <si>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</si>
  <si>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</si>
  <si>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</si>
  <si>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</si>
  <si>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</si>
  <si>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</si>
  <si>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</si>
  <si>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</si>
  <si>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</si>
  <si>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</si>
  <si>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</si>
  <si>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</si>
  <si>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</si>
  <si>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</si>
  <si>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</si>
  <si>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</si>
  <si>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</si>
  <si>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</si>
  <si>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</si>
  <si>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</si>
  <si>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</si>
  <si>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</si>
  <si>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</si>
  <si>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</si>
  <si>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</si>
  <si>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</si>
  <si>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</si>
  <si>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</si>
  <si>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</si>
  <si>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</si>
  <si>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</si>
  <si>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</si>
  <si>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</si>
  <si>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</si>
  <si>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</si>
  <si>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</si>
  <si>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</si>
  <si>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</si>
  <si>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</si>
  <si>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</si>
  <si>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</si>
  <si>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</si>
  <si>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</si>
  <si>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</si>
  <si>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</si>
  <si>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</si>
  <si>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</si>
  <si>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</si>
  <si>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</si>
  <si>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</si>
  <si>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</si>
  <si>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</si>
  <si>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</si>
  <si>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</si>
  <si>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</si>
  <si>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</si>
  <si>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</si>
  <si>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</si>
  <si>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</si>
  <si>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</si>
  <si>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</si>
  <si>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</si>
  <si>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</si>
  <si>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</si>
  <si>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</si>
  <si>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</si>
  <si>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</si>
  <si>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</si>
  <si>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</si>
  <si>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</si>
  <si>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</si>
  <si>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</si>
  <si>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</si>
  <si>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</si>
  <si>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</si>
  <si>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</si>
  <si>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</si>
  <si>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</si>
  <si>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</si>
  <si>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</si>
  <si>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</si>
  <si>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</si>
  <si>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</si>
  <si>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</si>
  <si>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</si>
  <si>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</si>
  <si>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</si>
  <si>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</si>
  <si>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</si>
  <si>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</si>
  <si>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</si>
  <si>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</si>
  <si>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</si>
  <si>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</si>
  <si>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</si>
  <si>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</si>
  <si>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</si>
  <si>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</si>
  <si>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</si>
  <si>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</si>
  <si>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</si>
  <si>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</si>
  <si>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</si>
  <si>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</si>
  <si>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</si>
  <si>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</si>
  <si>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</si>
  <si>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</si>
  <si>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</si>
  <si>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</si>
  <si>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</si>
  <si>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</si>
  <si>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</si>
  <si>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</si>
  <si>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</si>
  <si>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</si>
  <si>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</si>
  <si>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</si>
  <si>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</si>
  <si>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</si>
  <si>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</si>
  <si>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</si>
  <si>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</si>
  <si>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</si>
  <si>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</si>
  <si>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</si>
  <si>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</si>
  <si>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</si>
  <si>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</si>
  <si>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</si>
  <si>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</si>
  <si>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</si>
  <si>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</si>
  <si>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</si>
  <si>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</si>
  <si>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</si>
  <si>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</si>
  <si>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</si>
  <si>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</si>
  <si>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</si>
  <si>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</si>
  <si>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</si>
  <si>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</si>
  <si>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</si>
  <si>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</si>
  <si>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</si>
  <si>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</si>
  <si>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</si>
  <si>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</si>
  <si>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</si>
  <si>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</si>
  <si>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</si>
  <si>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</si>
  <si>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</si>
  <si>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</si>
  <si>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</si>
  <si>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</si>
  <si>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</si>
  <si>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</si>
  <si>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</si>
  <si>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</si>
  <si>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</si>
  <si>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</si>
  <si>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</si>
  <si>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</si>
  <si>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</si>
  <si>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</si>
  <si>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</si>
  <si>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</si>
  <si>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</si>
  <si>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</si>
  <si>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</si>
  <si>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</si>
  <si>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</si>
  <si>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</si>
  <si>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</si>
  <si>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</si>
  <si>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</si>
  <si>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</si>
  <si>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</si>
  <si>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</si>
  <si>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</si>
  <si>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</si>
  <si>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</si>
  <si>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</si>
  <si>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</si>
  <si>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</si>
  <si>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</si>
  <si>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</si>
  <si>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</si>
  <si>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</si>
  <si>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</si>
  <si>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</si>
  <si>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</si>
  <si>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</si>
  <si>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</si>
  <si>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</si>
  <si>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</si>
  <si>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</si>
  <si>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</si>
  <si>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</si>
  <si>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</si>
  <si>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</si>
  <si>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</si>
  <si>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</si>
  <si>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</si>
  <si>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</si>
  <si>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</si>
  <si>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</si>
  <si>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</si>
  <si>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</si>
  <si>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</si>
  <si>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</si>
  <si>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</si>
  <si>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</si>
  <si>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</si>
  <si>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</si>
  <si>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</si>
  <si>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</si>
  <si>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</si>
  <si>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</si>
  <si>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</si>
  <si>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</si>
  <si>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</si>
  <si>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</si>
  <si>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</si>
  <si>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</si>
  <si>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</si>
  <si>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</si>
  <si>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</si>
  <si>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</si>
  <si>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</si>
  <si>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</si>
  <si>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</si>
  <si>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</si>
  <si>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</si>
  <si>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</si>
  <si>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</si>
  <si>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</si>
  <si>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</si>
  <si>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</si>
  <si>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</si>
  <si>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</si>
  <si>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</si>
  <si>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</si>
  <si>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</si>
  <si>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</si>
  <si>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</si>
  <si>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</si>
  <si>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</si>
  <si>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</si>
  <si>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</si>
  <si>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</si>
  <si>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</si>
  <si>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</si>
  <si>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</si>
  <si>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</si>
  <si>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</si>
  <si>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</si>
  <si>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</si>
  <si>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</si>
  <si>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</si>
  <si>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</si>
  <si>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</si>
  <si>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</si>
  <si>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</si>
  <si>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</si>
  <si>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</si>
  <si>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</si>
  <si>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</si>
  <si>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</si>
  <si>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</si>
  <si>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</si>
  <si>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</si>
  <si>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</si>
  <si>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</si>
  <si>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</si>
  <si>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</si>
  <si>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</si>
  <si>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</si>
  <si>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</si>
  <si>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</si>
  <si>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</si>
  <si>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</si>
  <si>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</si>
  <si>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</si>
  <si>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</si>
  <si>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</si>
  <si>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</si>
  <si>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</si>
  <si>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</si>
  <si>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</si>
  <si>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</si>
  <si>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</si>
  <si>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</si>
  <si>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</si>
  <si>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</si>
  <si>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</si>
  <si>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</si>
  <si>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</si>
  <si>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</si>
  <si>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</si>
  <si>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</si>
  <si>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</si>
  <si>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</si>
  <si>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</si>
  <si>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</si>
  <si>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</si>
  <si>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</si>
  <si>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</si>
  <si>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</si>
  <si>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</si>
  <si>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</si>
  <si>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</si>
  <si>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</si>
  <si>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</si>
  <si>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</si>
  <si>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</si>
  <si>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</si>
  <si>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</si>
  <si>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</si>
  <si>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</si>
  <si>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</si>
  <si>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</si>
  <si>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</si>
  <si>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</si>
  <si>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</si>
  <si>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</si>
  <si>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</si>
  <si>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</si>
  <si>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</si>
  <si>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</si>
  <si>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</si>
  <si>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</si>
  <si>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</si>
  <si>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</si>
  <si>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</si>
  <si>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</si>
  <si>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</si>
  <si>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</si>
  <si>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</si>
  <si>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</si>
  <si>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</si>
  <si>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</si>
  <si>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</si>
  <si>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</si>
  <si>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</si>
  <si>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</si>
  <si>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</si>
  <si>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</si>
  <si>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</si>
  <si>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</si>
  <si>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</si>
  <si>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</si>
  <si>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</si>
  <si>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</si>
  <si>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</si>
  <si>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</si>
  <si>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</si>
  <si>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</si>
  <si>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</si>
  <si>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</si>
  <si>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</si>
  <si>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</si>
  <si>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</si>
  <si>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</si>
  <si>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</si>
  <si>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</si>
  <si>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</si>
  <si>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</si>
  <si>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</si>
  <si>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</si>
  <si>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</si>
  <si>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</si>
  <si>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</si>
  <si>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</si>
  <si>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</si>
  <si>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</si>
  <si>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</si>
  <si>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</si>
  <si>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</si>
  <si>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</si>
  <si>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</si>
  <si>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</si>
  <si>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</si>
  <si>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</si>
  <si>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</si>
  <si>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</si>
  <si>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</si>
  <si>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</si>
  <si>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</si>
  <si>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</si>
  <si>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</si>
  <si>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</si>
  <si>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</si>
  <si>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</si>
  <si>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</si>
  <si>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</si>
  <si>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</si>
  <si>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</si>
  <si>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</si>
  <si>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</si>
  <si>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</si>
  <si>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</si>
  <si>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</si>
  <si>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</si>
  <si>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</si>
  <si>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</si>
  <si>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</si>
  <si>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</si>
  <si>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</si>
  <si>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</si>
  <si>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</si>
  <si>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</si>
  <si>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</si>
  <si>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</si>
  <si>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</si>
  <si>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</si>
  <si>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</si>
  <si>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</si>
  <si>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</si>
  <si>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</si>
  <si>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</si>
  <si>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</si>
  <si>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</si>
  <si>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</si>
  <si>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</si>
  <si>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</si>
  <si>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</si>
  <si>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</si>
  <si>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</si>
  <si>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</si>
  <si>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</si>
  <si>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</si>
  <si>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</si>
  <si>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</si>
  <si>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</si>
  <si>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</si>
  <si>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</si>
  <si>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</si>
  <si>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</si>
  <si>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</si>
  <si>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</si>
  <si>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</si>
  <si>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</si>
  <si>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</si>
  <si>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</si>
  <si>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</si>
  <si>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</si>
  <si>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</si>
  <si>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</si>
  <si>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</si>
  <si>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</si>
  <si>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</si>
  <si>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</si>
  <si>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</si>
  <si>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</si>
  <si>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</si>
  <si>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</si>
  <si>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</si>
  <si>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</si>
  <si>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</si>
  <si>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</si>
  <si>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</si>
  <si>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</si>
  <si>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</si>
  <si>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</si>
  <si>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</si>
  <si>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</si>
  <si>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</si>
  <si>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</si>
  <si>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</si>
  <si>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</si>
  <si>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</si>
  <si>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</si>
  <si>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</si>
  <si>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</si>
  <si>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</si>
  <si>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</si>
  <si>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</si>
  <si>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</si>
  <si>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</si>
  <si>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</si>
  <si>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</si>
  <si>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</si>
  <si>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</si>
  <si>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</si>
  <si>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</si>
  <si>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</si>
  <si>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</si>
  <si>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</si>
  <si>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</si>
  <si>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</si>
  <si>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</si>
  <si>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</si>
  <si>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</si>
  <si>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</si>
  <si>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</si>
  <si>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</si>
  <si>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</si>
  <si>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</si>
  <si>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</si>
  <si>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</si>
  <si>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</si>
  <si>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</si>
  <si>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</si>
  <si>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</si>
  <si>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</si>
  <si>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</si>
  <si>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</si>
  <si>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</si>
  <si>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</si>
  <si>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</si>
  <si>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</si>
  <si>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</si>
  <si>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</si>
  <si>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</si>
  <si>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</si>
  <si>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</si>
  <si>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</si>
  <si>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</si>
  <si>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</si>
  <si>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</si>
  <si>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</si>
  <si>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</si>
  <si>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</si>
  <si>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</si>
  <si>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</si>
  <si>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</si>
  <si>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</si>
  <si>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</si>
  <si>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</si>
  <si>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</si>
  <si>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</si>
  <si>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</si>
  <si>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</si>
  <si>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</si>
  <si>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</si>
  <si>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</si>
  <si>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</si>
  <si>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</si>
  <si>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</si>
  <si>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</si>
  <si>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</si>
  <si>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</si>
  <si>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</si>
  <si>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</si>
  <si>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</si>
  <si>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</si>
  <si>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</si>
  <si>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</si>
  <si>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</si>
  <si>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</si>
  <si>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</si>
  <si>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</si>
  <si>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</si>
  <si>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</si>
  <si>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</si>
  <si>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</si>
  <si>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</si>
  <si>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</si>
  <si>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</si>
  <si>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</si>
  <si>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</si>
  <si>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</si>
  <si>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</si>
  <si>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</si>
  <si>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</si>
  <si>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</si>
  <si>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</si>
  <si>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</si>
  <si>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</si>
  <si>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</si>
  <si>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</si>
  <si>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</si>
  <si>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</si>
  <si>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</si>
  <si>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</si>
  <si>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</si>
  <si>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</si>
  <si>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</si>
  <si>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</si>
  <si>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</si>
  <si>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</si>
  <si>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</si>
  <si>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</si>
  <si>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</si>
  <si>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</si>
  <si>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</si>
  <si>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</si>
  <si>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</si>
  <si>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</si>
  <si>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</si>
  <si>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</si>
  <si>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</si>
  <si>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</si>
  <si>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</si>
  <si>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</si>
  <si>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</si>
  <si>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</si>
  <si>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</si>
  <si>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</si>
  <si>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</si>
  <si>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</si>
  <si>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</si>
  <si>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</si>
  <si>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</si>
  <si>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</si>
  <si>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</si>
  <si>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</si>
  <si>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</si>
  <si>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</si>
  <si>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</si>
  <si>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</si>
  <si>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</si>
  <si>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</si>
  <si>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</si>
  <si>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</si>
  <si>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</si>
  <si>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</si>
  <si>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</si>
  <si>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</si>
  <si>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</si>
  <si>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</si>
  <si>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</si>
  <si>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</si>
  <si>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</si>
  <si>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</si>
  <si>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</si>
  <si>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</si>
  <si>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</si>
  <si>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</si>
  <si>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</si>
  <si>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</si>
  <si>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</si>
  <si>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</si>
  <si>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</si>
  <si>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</si>
  <si>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</si>
  <si>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</si>
  <si>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</si>
  <si>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</si>
  <si>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</si>
  <si>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</si>
  <si>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</si>
  <si>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</si>
  <si>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</si>
  <si>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</si>
  <si>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</si>
  <si>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</si>
  <si>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</si>
  <si>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</si>
  <si>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</si>
  <si>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</si>
  <si>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</si>
  <si>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</si>
  <si>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</si>
  <si>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</si>
  <si>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</si>
  <si>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</si>
  <si>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</si>
  <si>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</si>
  <si>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</si>
  <si>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</si>
  <si>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</si>
  <si>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</si>
  <si>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</si>
  <si>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</si>
  <si>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</si>
  <si>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</si>
  <si>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</si>
  <si>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</si>
  <si>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</si>
  <si>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</si>
  <si>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</si>
  <si>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</si>
  <si>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</si>
  <si>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</si>
  <si>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</si>
  <si>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</si>
  <si>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</si>
  <si>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</si>
  <si>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</si>
  <si>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</si>
  <si>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</si>
  <si>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</si>
  <si>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</si>
  <si>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</si>
  <si>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</si>
  <si>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</si>
  <si>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</si>
  <si>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</si>
  <si>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</si>
  <si>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</si>
  <si>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</si>
  <si>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</si>
  <si>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</si>
  <si>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</si>
  <si>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</si>
  <si>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</si>
  <si>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</si>
  <si>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</si>
  <si>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</si>
  <si>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</si>
  <si>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</si>
  <si>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</si>
  <si>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</si>
  <si>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</si>
  <si>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</si>
  <si>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</si>
  <si>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</si>
  <si>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</si>
  <si>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</si>
  <si>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</si>
  <si>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</si>
  <si>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</si>
  <si>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</si>
  <si>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</si>
  <si>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</si>
  <si>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</si>
  <si>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</si>
  <si>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</si>
  <si>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</si>
  <si>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</si>
  <si>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</si>
  <si>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</si>
  <si>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</si>
  <si>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</si>
  <si>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</si>
  <si>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</si>
  <si>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</si>
  <si>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</si>
  <si>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</si>
  <si>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</si>
  <si>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</si>
  <si>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</si>
  <si>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</si>
  <si>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</si>
  <si>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</si>
  <si>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</si>
  <si>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</si>
  <si>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</si>
  <si>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</si>
  <si>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</si>
  <si>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</si>
  <si>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</si>
  <si>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</si>
  <si>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</si>
  <si>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</si>
  <si>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</si>
  <si>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</si>
  <si>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</si>
  <si>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</si>
  <si>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</si>
  <si>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</si>
  <si>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</si>
  <si>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</si>
  <si>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</si>
  <si>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</si>
  <si>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</si>
  <si>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</si>
  <si>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</si>
  <si>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</si>
  <si>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</si>
  <si>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</si>
  <si>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</si>
  <si>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</si>
  <si>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</si>
  <si>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</si>
  <si>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</si>
  <si>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</si>
  <si>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</si>
  <si>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</si>
  <si>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</si>
  <si>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</si>
  <si>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</si>
  <si>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</si>
  <si>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</si>
  <si>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</si>
  <si>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</si>
  <si>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</si>
  <si>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</si>
  <si>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</si>
  <si>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</si>
  <si>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</si>
  <si>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</si>
  <si>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</si>
  <si>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</si>
  <si>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</si>
  <si>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</si>
  <si>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</si>
  <si>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</si>
  <si>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</si>
  <si>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</si>
  <si>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</si>
  <si>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</si>
  <si>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</si>
  <si>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</si>
  <si>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</si>
  <si>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</si>
  <si>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</si>
  <si>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</si>
  <si>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</si>
  <si>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</si>
  <si>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</si>
  <si>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</si>
  <si>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</si>
  <si>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</si>
  <si>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</si>
  <si>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</si>
  <si>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</si>
  <si>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</si>
  <si>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</si>
  <si>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</si>
  <si>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</si>
  <si>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</si>
  <si>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</si>
  <si>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</si>
  <si>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</si>
  <si>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</si>
  <si>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</si>
  <si>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</si>
  <si>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</si>
  <si>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</si>
  <si>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</si>
  <si>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</si>
  <si>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</si>
  <si>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</si>
  <si>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</si>
  <si>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</si>
  <si>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</si>
  <si>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</si>
  <si>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</si>
  <si>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</si>
  <si>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</si>
  <si>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</si>
  <si>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</si>
  <si>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</si>
  <si>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</si>
  <si>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</si>
  <si>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</si>
  <si>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</si>
  <si>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</si>
  <si>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</si>
  <si>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</si>
  <si>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</si>
  <si>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</si>
  <si>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</si>
  <si>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</si>
  <si>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</si>
  <si>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</si>
  <si>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</si>
  <si>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</si>
  <si>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</si>
  <si>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</si>
  <si>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</si>
  <si>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</si>
  <si>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</si>
  <si>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</si>
  <si>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</si>
  <si>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</si>
  <si>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</si>
  <si>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</si>
  <si>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</si>
  <si>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</si>
  <si>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</si>
  <si>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</si>
  <si>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</si>
  <si>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</si>
  <si>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</si>
  <si>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</si>
  <si>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</si>
  <si>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</si>
  <si>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</si>
  <si>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</si>
  <si>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</si>
  <si>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</si>
  <si>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</si>
  <si>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</si>
  <si>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</si>
  <si>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</si>
  <si>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</si>
  <si>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</si>
  <si>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</si>
  <si>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</si>
  <si>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</si>
  <si>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</si>
  <si>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</si>
  <si>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</si>
  <si>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</si>
  <si>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</si>
  <si>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</si>
  <si>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</si>
  <si>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</si>
  <si>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</si>
  <si>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</si>
  <si>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</si>
  <si>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</si>
  <si>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</si>
  <si>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</si>
  <si>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</si>
  <si>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</si>
  <si>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</si>
  <si>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</si>
  <si>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</si>
  <si>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</si>
  <si>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</si>
  <si>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</si>
  <si>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</si>
  <si>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</si>
  <si>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</si>
  <si>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</si>
  <si>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</si>
  <si>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</si>
  <si>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</si>
  <si>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</si>
  <si>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</si>
  <si>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</si>
  <si>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</si>
  <si>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</si>
  <si>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</si>
  <si>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</si>
  <si>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</si>
  <si>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</si>
  <si>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</si>
  <si>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</si>
  <si>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</si>
  <si>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</si>
  <si>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</si>
  <si>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</si>
  <si>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</si>
  <si>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</si>
  <si>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</si>
  <si>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</si>
  <si>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</si>
  <si>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</si>
  <si>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</si>
  <si>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</si>
  <si>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</si>
  <si>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</si>
  <si>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</si>
  <si>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</si>
  <si>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</si>
  <si>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</si>
  <si>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</si>
  <si>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</si>
  <si>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</si>
  <si>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</si>
  <si>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</si>
  <si>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</si>
  <si>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</si>
  <si>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</si>
  <si>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</si>
  <si>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</si>
  <si>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</si>
  <si>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</si>
  <si>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</si>
  <si>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</si>
  <si>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</si>
  <si>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</si>
  <si>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</si>
  <si>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</si>
  <si>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</si>
  <si>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</si>
  <si>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</si>
  <si>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</si>
  <si>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</si>
  <si>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</si>
  <si>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</si>
  <si>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</si>
  <si>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</si>
  <si>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</si>
  <si>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</si>
  <si>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</si>
  <si>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</si>
  <si>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</si>
  <si>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</si>
  <si>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</si>
  <si>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</si>
  <si>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</si>
  <si>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</si>
  <si>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</si>
  <si>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</si>
  <si>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</si>
  <si>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</si>
  <si>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</si>
  <si>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</si>
  <si>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</si>
  <si>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</si>
  <si>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</si>
  <si>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</si>
  <si>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</si>
  <si>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</si>
  <si>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</si>
  <si>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</si>
  <si>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</si>
  <si>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</si>
  <si>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</si>
  <si>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</si>
  <si>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</si>
  <si>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</si>
  <si>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</si>
  <si>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</si>
  <si>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</si>
  <si>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</si>
  <si>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</si>
  <si>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</si>
  <si>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</si>
  <si>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</si>
  <si>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</si>
  <si>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</si>
  <si>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</si>
  <si>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</si>
  <si>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</si>
  <si>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</si>
  <si>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</si>
  <si>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</si>
  <si>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</si>
  <si>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</si>
  <si>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</si>
  <si>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</si>
  <si>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</si>
  <si>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</si>
  <si>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</si>
  <si>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</si>
  <si>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</si>
  <si>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</si>
  <si>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</si>
  <si>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</si>
  <si>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</si>
  <si>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</si>
  <si>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</si>
  <si>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</si>
  <si>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</si>
  <si>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</si>
  <si>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</si>
  <si>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</si>
  <si>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</si>
  <si>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</si>
  <si>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</si>
  <si>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</si>
  <si>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</si>
  <si>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</si>
  <si>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</si>
  <si>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</si>
  <si>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</si>
  <si>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</si>
  <si>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</si>
  <si>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</si>
  <si>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</si>
  <si>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</si>
  <si>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</si>
  <si>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</si>
  <si>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</si>
  <si>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</si>
  <si>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</si>
  <si>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</si>
  <si>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</si>
  <si>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</si>
  <si>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</si>
  <si>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</si>
  <si>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</si>
  <si>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</si>
  <si>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</si>
  <si>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</si>
  <si>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</si>
  <si>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</si>
  <si>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</si>
  <si>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</si>
  <si>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</si>
  <si>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</si>
  <si>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</si>
  <si>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</si>
  <si>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</si>
  <si>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</si>
  <si>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</si>
  <si>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</si>
  <si>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</si>
  <si>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</si>
  <si>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</si>
  <si>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</si>
  <si>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</si>
  <si>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</si>
  <si>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</si>
  <si>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</si>
  <si>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</si>
  <si>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</si>
  <si>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</si>
  <si>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</si>
  <si>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</si>
  <si>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</si>
  <si>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</si>
  <si>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</si>
  <si>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</si>
  <si>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</si>
  <si>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</si>
  <si>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</si>
  <si>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</si>
  <si>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</si>
  <si>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</si>
  <si>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</si>
  <si>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</si>
  <si>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</si>
  <si>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</si>
  <si>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</si>
  <si>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</si>
  <si>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</si>
  <si>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</si>
  <si>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</si>
  <si>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</si>
  <si>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</si>
  <si>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</si>
  <si>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</si>
  <si>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</si>
  <si>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</si>
  <si>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</si>
  <si>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</si>
  <si>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</si>
  <si>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</si>
  <si>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</si>
  <si>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</si>
  <si>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</si>
  <si>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</si>
  <si>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</si>
  <si>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</si>
  <si>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</si>
  <si>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</si>
  <si>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</si>
  <si>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</si>
  <si>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</si>
  <si>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</si>
  <si>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</si>
  <si>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</si>
  <si>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</si>
  <si>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</si>
  <si>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</si>
  <si>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</si>
  <si>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</si>
  <si>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</si>
  <si>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</si>
  <si>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</si>
  <si>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</si>
  <si>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</si>
  <si>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</si>
  <si>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</si>
  <si>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</si>
  <si>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</si>
  <si>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</si>
  <si>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</si>
  <si>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</si>
  <si>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</si>
  <si>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</si>
  <si>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</si>
  <si>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</si>
  <si>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</si>
  <si>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</si>
  <si>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</si>
  <si>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</si>
  <si>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</si>
  <si>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</si>
  <si>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</si>
  <si>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</si>
  <si>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</si>
  <si>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</si>
  <si>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</si>
  <si>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</si>
  <si>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</si>
  <si>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</si>
  <si>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</si>
  <si>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</si>
  <si>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</si>
  <si>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</si>
  <si>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</si>
  <si>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</si>
  <si>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</si>
  <si>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</si>
  <si>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</si>
  <si>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</si>
  <si>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</si>
  <si>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</si>
  <si>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</si>
  <si>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</si>
  <si>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</si>
  <si>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</si>
  <si>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</si>
  <si>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</si>
  <si>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</si>
  <si>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</si>
  <si>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</si>
  <si>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</si>
  <si>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</si>
  <si>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</si>
  <si>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</si>
  <si>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</si>
  <si>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</si>
  <si>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</si>
  <si>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</si>
  <si>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</si>
  <si>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</si>
  <si>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</si>
  <si>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</si>
  <si>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</si>
  <si>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</si>
  <si>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</si>
  <si>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</si>
  <si>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</si>
  <si>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</si>
  <si>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</si>
  <si>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</si>
  <si>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</si>
  <si>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</si>
  <si>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</si>
  <si>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</si>
  <si>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</si>
  <si>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</si>
  <si>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</si>
  <si>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</si>
  <si>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</si>
  <si>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</si>
  <si>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</si>
  <si>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</si>
  <si>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</si>
  <si>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</si>
  <si>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</si>
  <si>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</si>
  <si>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</si>
  <si>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</si>
  <si>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</si>
  <si>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</si>
  <si>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</si>
  <si>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</si>
  <si>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</si>
  <si>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</si>
  <si>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</si>
  <si>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</si>
  <si>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</si>
  <si>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</si>
  <si>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</si>
  <si>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</si>
  <si>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</si>
  <si>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</si>
  <si>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</si>
  <si>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</si>
  <si>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</si>
  <si>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</si>
  <si>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</si>
  <si>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</si>
  <si>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</si>
  <si>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</si>
  <si>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</si>
  <si>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</si>
  <si>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</si>
  <si>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</si>
  <si>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</si>
  <si>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</si>
  <si>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</si>
  <si>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</si>
  <si>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</si>
  <si>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</si>
  <si>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</si>
  <si>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</si>
  <si>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</si>
  <si>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</si>
  <si>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</si>
  <si>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</si>
  <si>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</si>
  <si>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</si>
  <si>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</si>
  <si>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</si>
  <si>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</si>
  <si>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</si>
  <si>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</si>
  <si>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</si>
  <si>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</si>
  <si>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</si>
  <si>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</si>
  <si>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</si>
  <si>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</si>
  <si>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</si>
  <si>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</si>
  <si>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</si>
  <si>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</si>
  <si>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</si>
  <si>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</si>
  <si>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</si>
  <si>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</si>
  <si>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</si>
  <si>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</si>
  <si>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</si>
  <si>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</si>
  <si>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</si>
  <si>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</si>
  <si>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</si>
  <si>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</si>
  <si>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</si>
  <si>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</si>
  <si>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</si>
  <si>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</si>
  <si>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</si>
  <si>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</si>
  <si>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</si>
  <si>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</si>
  <si>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</si>
  <si>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</si>
  <si>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</si>
  <si>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</si>
  <si>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</si>
  <si>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</si>
  <si>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</si>
  <si>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</si>
  <si>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</si>
  <si>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</si>
  <si>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</si>
  <si>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</si>
  <si>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</si>
  <si>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</si>
  <si>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</si>
  <si>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</si>
  <si>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</si>
  <si>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</si>
  <si>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</si>
  <si>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</si>
  <si>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</si>
  <si>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</si>
  <si>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</si>
  <si>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</si>
  <si>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</si>
  <si>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</si>
  <si>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</si>
  <si>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</si>
  <si>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</si>
  <si>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</si>
  <si>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</si>
  <si>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</si>
  <si>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</si>
  <si>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</si>
  <si>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</si>
  <si>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</si>
  <si>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</si>
  <si>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</si>
  <si>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</si>
  <si>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</si>
  <si>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</si>
  <si>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</si>
  <si>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</si>
  <si>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</si>
  <si>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</si>
  <si>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</si>
  <si>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</si>
  <si>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</si>
  <si>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</si>
  <si>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</si>
  <si>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</si>
  <si>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</si>
  <si>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</si>
  <si>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</si>
  <si>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</si>
  <si>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</si>
  <si>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</si>
  <si>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</si>
  <si>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</si>
  <si>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</si>
  <si>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</si>
  <si>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</si>
  <si>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</si>
  <si>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</si>
  <si>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</si>
  <si>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</si>
  <si>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</si>
  <si>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</si>
  <si>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</si>
  <si>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</si>
  <si>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</si>
  <si>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</si>
  <si>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</si>
  <si>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</si>
  <si>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</si>
  <si>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</si>
  <si>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</si>
  <si>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</si>
  <si>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</si>
  <si>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</si>
  <si>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</si>
  <si>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</si>
  <si>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</si>
  <si>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</si>
  <si>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</si>
  <si>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</si>
  <si>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</si>
  <si>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</si>
  <si>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</si>
  <si>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</si>
  <si>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</si>
  <si>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</si>
  <si>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</si>
  <si>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</si>
  <si>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</si>
  <si>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</si>
  <si>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</si>
  <si>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</si>
  <si>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</si>
  <si>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</si>
  <si>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</si>
  <si>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</si>
  <si>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</si>
  <si>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</si>
  <si>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</si>
  <si>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</si>
  <si>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</si>
  <si>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</si>
  <si>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</si>
  <si>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</si>
  <si>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</si>
  <si>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</si>
  <si>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</si>
  <si>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</si>
  <si>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</si>
  <si>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</si>
  <si>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</si>
  <si>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</si>
  <si>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</si>
  <si>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</si>
  <si>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</si>
  <si>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</si>
  <si>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</si>
  <si>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</si>
  <si>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</si>
  <si>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</si>
  <si>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</si>
  <si>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</si>
  <si>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</si>
  <si>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</si>
  <si>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</si>
  <si>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</si>
  <si>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</si>
  <si>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</si>
  <si>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</si>
  <si>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</si>
  <si>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</si>
  <si>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</si>
  <si>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</si>
  <si>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</si>
  <si>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</si>
  <si>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</si>
  <si>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</si>
  <si>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</si>
  <si>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</si>
  <si>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</si>
  <si>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</si>
  <si>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</si>
  <si>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</si>
  <si>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</si>
  <si>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</si>
  <si>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</si>
  <si>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</si>
  <si>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</si>
  <si>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</si>
  <si>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</si>
  <si>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</si>
  <si>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</si>
  <si>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</si>
  <si>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</si>
  <si>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</si>
  <si>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</si>
  <si>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</si>
  <si>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</si>
  <si>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</si>
  <si>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</si>
  <si>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</si>
  <si>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</si>
  <si>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</si>
  <si>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</si>
  <si>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</si>
  <si>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</si>
  <si>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</si>
  <si>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</si>
  <si>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</si>
  <si>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</si>
  <si>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</si>
  <si>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</si>
  <si>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</si>
  <si>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</si>
  <si>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</si>
  <si>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</si>
  <si>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</si>
  <si>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</si>
  <si>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</si>
  <si>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</si>
  <si>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</si>
  <si>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</si>
  <si>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</si>
  <si>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</si>
  <si>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</si>
  <si>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</si>
  <si>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</si>
  <si>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</si>
  <si>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</si>
  <si>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</si>
  <si>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</si>
  <si>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</si>
  <si>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</si>
  <si>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</si>
  <si>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</si>
  <si>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</si>
  <si>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</si>
  <si>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</si>
  <si>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</si>
  <si>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</si>
  <si>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</si>
  <si>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</si>
  <si>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</si>
  <si>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</si>
  <si>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</si>
  <si>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</si>
  <si>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</si>
  <si>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</si>
  <si>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</si>
  <si>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</si>
  <si>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</si>
  <si>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</si>
  <si>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</si>
  <si>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</si>
  <si>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</si>
  <si>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</si>
  <si>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</si>
  <si>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</si>
  <si>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</si>
  <si>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</si>
  <si>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</si>
  <si>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</si>
  <si>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</si>
  <si>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</si>
  <si>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</si>
  <si>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</si>
  <si>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</si>
  <si>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</si>
  <si>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</si>
  <si>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</si>
  <si>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</si>
  <si>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</si>
  <si>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</si>
  <si>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</si>
  <si>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</si>
  <si>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</si>
  <si>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</si>
  <si>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</si>
  <si>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</si>
  <si>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</si>
  <si>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</si>
  <si>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</si>
  <si>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</si>
  <si>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</si>
  <si>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</si>
  <si>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</si>
  <si>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</si>
  <si>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</si>
  <si>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</si>
  <si>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</si>
  <si>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</si>
  <si>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</si>
  <si>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</si>
  <si>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</si>
  <si>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</si>
  <si>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</si>
  <si>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</si>
  <si>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</si>
  <si>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</si>
  <si>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</si>
  <si>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</si>
  <si>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</si>
  <si>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</si>
  <si>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</si>
  <si>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</si>
  <si>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</si>
  <si>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</si>
  <si>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</si>
  <si>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</si>
  <si>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</si>
  <si>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</si>
  <si>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</si>
  <si>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</si>
  <si>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</si>
  <si>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</si>
  <si>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</si>
  <si>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</si>
  <si>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</si>
  <si>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</si>
  <si>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</si>
  <si>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</si>
  <si>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</si>
  <si>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</si>
  <si>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</si>
  <si>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</si>
  <si>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</si>
  <si>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</si>
  <si>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</si>
  <si>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</si>
  <si>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</si>
  <si>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</si>
  <si>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</si>
  <si>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</si>
  <si>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</si>
  <si>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</si>
  <si>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</si>
  <si>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</si>
  <si>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</si>
  <si>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</si>
  <si>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</si>
  <si>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</si>
  <si>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</si>
  <si>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</si>
  <si>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</si>
  <si>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</si>
  <si>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</si>
  <si>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</si>
  <si>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</si>
  <si>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</si>
  <si>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</si>
  <si>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</si>
  <si>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</si>
  <si>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</si>
  <si>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</si>
  <si>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</si>
  <si>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</si>
  <si>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</si>
  <si>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</si>
  <si>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</si>
  <si>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</si>
  <si>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</si>
  <si>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</si>
  <si>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</si>
  <si>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</si>
  <si>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</si>
  <si>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</si>
  <si>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</si>
  <si>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</si>
  <si>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</si>
  <si>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</si>
  <si>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</si>
  <si>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</si>
  <si>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</si>
  <si>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</si>
  <si>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</si>
  <si>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</si>
  <si>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</si>
  <si>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</si>
  <si>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</si>
  <si>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</si>
  <si>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</si>
  <si>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</si>
  <si>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</si>
  <si>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</si>
  <si>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</si>
  <si>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</si>
  <si>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</si>
  <si>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</si>
  <si>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</si>
  <si>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</si>
  <si>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</si>
  <si>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</si>
  <si>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</si>
  <si>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</si>
  <si>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</si>
  <si>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</si>
  <si>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</si>
  <si>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</si>
  <si>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</si>
  <si>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</si>
  <si>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</si>
  <si>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</si>
  <si>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</si>
  <si>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</si>
  <si>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</si>
  <si>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</si>
  <si>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</si>
  <si>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</si>
  <si>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</si>
  <si>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</si>
  <si>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</si>
  <si>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</si>
  <si>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</si>
  <si>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</si>
  <si>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</si>
  <si>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</si>
  <si>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</si>
  <si>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</si>
  <si>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</si>
  <si>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</si>
  <si>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</si>
  <si>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</si>
  <si>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</si>
  <si>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</si>
  <si>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</si>
  <si>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</si>
  <si>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</si>
  <si>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</si>
  <si>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</si>
  <si>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</si>
  <si>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</si>
  <si>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</si>
  <si>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</si>
  <si>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</si>
  <si>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</si>
  <si>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</si>
  <si>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</si>
  <si>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</si>
  <si>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</si>
  <si>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</si>
  <si>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</si>
  <si>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</si>
  <si>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</si>
  <si>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</si>
  <si>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</si>
  <si>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</si>
  <si>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</si>
  <si>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</si>
  <si>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</si>
  <si>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</si>
  <si>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</si>
  <si>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</si>
  <si>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</si>
  <si>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</si>
  <si>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</si>
  <si>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</si>
  <si>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</si>
  <si>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</si>
  <si>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</si>
  <si>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</si>
  <si>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</si>
  <si>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</si>
  <si>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</si>
  <si>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</si>
  <si>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</si>
  <si>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</si>
  <si>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</si>
  <si>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</si>
  <si>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</si>
  <si>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</si>
  <si>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</si>
  <si>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</si>
  <si>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</si>
  <si>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</si>
  <si>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</si>
  <si>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</si>
  <si>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</si>
  <si>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</si>
  <si>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</si>
  <si>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</si>
  <si>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</si>
  <si>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</si>
  <si>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</si>
  <si>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</si>
  <si>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</si>
  <si>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</si>
  <si>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</si>
  <si>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</si>
  <si>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</si>
  <si>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</si>
  <si>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</si>
  <si>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</si>
  <si>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</si>
  <si>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</si>
  <si>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</si>
  <si>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</si>
  <si>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</si>
  <si>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</si>
  <si>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</si>
  <si>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</si>
  <si>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</si>
  <si>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</si>
  <si>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</si>
  <si>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</si>
  <si>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</si>
  <si>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</si>
  <si>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</si>
  <si>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</si>
  <si>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</si>
  <si>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</si>
  <si>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</si>
  <si>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</si>
  <si>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</si>
  <si>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</si>
  <si>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</si>
  <si>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</si>
  <si>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</si>
  <si>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</si>
  <si>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</si>
  <si>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</si>
  <si>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</si>
  <si>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</si>
  <si>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</si>
  <si>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</si>
  <si>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</si>
  <si>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</si>
  <si>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</si>
  <si>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</si>
  <si>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</si>
  <si>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</si>
  <si>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</si>
  <si>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</si>
  <si>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</si>
  <si>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</si>
  <si>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</si>
  <si>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</si>
  <si>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</si>
  <si>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</si>
  <si>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</si>
  <si>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</si>
  <si>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</si>
  <si>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</si>
  <si>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</si>
  <si>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</si>
  <si>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</si>
  <si>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</si>
  <si>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</si>
  <si>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</si>
  <si>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</si>
  <si>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</si>
  <si>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</si>
  <si>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</si>
  <si>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</si>
  <si>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</si>
  <si>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</si>
  <si>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</si>
  <si>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</si>
  <si>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</si>
  <si>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</si>
  <si>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</si>
  <si>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</si>
  <si>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</si>
  <si>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</si>
  <si>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</si>
  <si>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</si>
  <si>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</si>
  <si>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</si>
  <si>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</si>
  <si>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</si>
  <si>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</si>
  <si>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</si>
  <si>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</si>
  <si>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</si>
  <si>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</si>
  <si>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</si>
  <si>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</si>
  <si>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</si>
  <si>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</si>
  <si>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</si>
  <si>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</si>
  <si>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</si>
  <si>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</si>
  <si>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</si>
  <si>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</si>
  <si>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</si>
  <si>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</si>
  <si>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</si>
  <si>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</si>
  <si>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</si>
  <si>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</si>
  <si>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</si>
  <si>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</si>
  <si>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</si>
  <si>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</si>
  <si>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</si>
  <si>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</si>
  <si>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</si>
  <si>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</si>
  <si>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</si>
  <si>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</si>
  <si>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</si>
  <si>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</si>
  <si>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</si>
  <si>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</si>
  <si>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</si>
  <si>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</si>
  <si>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</si>
  <si>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</si>
  <si>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</si>
  <si>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</si>
  <si>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</si>
  <si>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</si>
  <si>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</si>
  <si>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</si>
  <si>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</si>
  <si>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</si>
  <si>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</si>
  <si>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</si>
  <si>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</si>
  <si>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</si>
  <si>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</si>
  <si>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</si>
  <si>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</si>
  <si>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</si>
  <si>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</si>
  <si>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</si>
  <si>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</si>
  <si>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</si>
  <si>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</si>
  <si>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</si>
  <si>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</si>
  <si>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</si>
  <si>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</si>
  <si>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</si>
  <si>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</si>
  <si>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</si>
  <si>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</si>
  <si>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</si>
  <si>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</si>
  <si>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</si>
  <si>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</si>
  <si>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</si>
  <si>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</si>
  <si>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</si>
  <si>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</si>
  <si>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</si>
  <si>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</si>
  <si>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</si>
  <si>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</si>
  <si>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</si>
  <si>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</si>
  <si>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</si>
  <si>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</si>
  <si>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</si>
  <si>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</si>
  <si>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</si>
  <si>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</si>
  <si>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</si>
  <si>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</si>
  <si>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</si>
  <si>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</si>
  <si>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</si>
  <si>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</si>
  <si>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</si>
  <si>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</si>
  <si>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</si>
  <si>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</si>
  <si>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</si>
  <si>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</si>
  <si>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</si>
  <si>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</si>
  <si>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</si>
  <si>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</si>
  <si>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</si>
  <si>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</si>
  <si>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</si>
  <si>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</si>
  <si>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</si>
  <si>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</si>
  <si>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</si>
  <si>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</si>
  <si>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</si>
  <si>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</si>
  <si>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</si>
  <si>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</si>
  <si>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</si>
  <si>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</si>
  <si>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</si>
  <si>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</si>
  <si>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</si>
  <si>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</si>
  <si>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</si>
  <si>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</si>
  <si>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</si>
  <si>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</si>
  <si>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</si>
  <si>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</si>
  <si>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</si>
  <si>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</si>
  <si>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</si>
  <si>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</si>
  <si>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</si>
  <si>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</si>
  <si>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</si>
  <si>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</si>
  <si>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</si>
  <si>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</si>
  <si>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</si>
  <si>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</si>
  <si>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</si>
  <si>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</si>
  <si>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</si>
  <si>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</si>
  <si>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</si>
  <si>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</si>
  <si>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</si>
  <si>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</si>
  <si>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</si>
  <si>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</si>
  <si>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</si>
  <si>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</si>
  <si>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</si>
  <si>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</si>
  <si>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</si>
  <si>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</si>
  <si>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</si>
  <si>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</si>
  <si>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</si>
  <si>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</si>
  <si>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</si>
  <si>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</si>
  <si>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</si>
  <si>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</si>
  <si>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</si>
  <si>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</si>
  <si>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</si>
  <si>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</si>
  <si>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</si>
  <si>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</si>
  <si>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</si>
  <si>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</si>
  <si>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</si>
  <si>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</si>
  <si>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</si>
  <si>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</si>
  <si>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</si>
  <si>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</si>
  <si>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</si>
  <si>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</si>
  <si>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</si>
  <si>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</si>
  <si>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</si>
  <si>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</si>
  <si>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</si>
  <si>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</si>
  <si>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</si>
  <si>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</si>
  <si>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</si>
  <si>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</si>
  <si>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</si>
  <si>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</si>
  <si>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</si>
  <si>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</si>
  <si>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</si>
  <si>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</si>
  <si>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</si>
  <si>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</si>
  <si>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</si>
  <si>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</si>
  <si>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</si>
  <si>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</si>
  <si>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</si>
  <si>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</si>
  <si>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</si>
  <si>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</si>
  <si>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</si>
  <si>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</si>
  <si>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</si>
  <si>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</si>
  <si>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</si>
  <si>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</si>
  <si>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</si>
  <si>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</si>
  <si>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</si>
  <si>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</si>
  <si>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</si>
  <si>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</si>
  <si>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</si>
  <si>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</si>
  <si>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</si>
  <si>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</si>
  <si>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</si>
  <si>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</si>
  <si>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</si>
  <si>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</si>
  <si>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</si>
  <si>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</si>
  <si>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</si>
  <si>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</si>
  <si>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</si>
  <si>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</si>
  <si>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</si>
  <si>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</si>
  <si>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</si>
  <si>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</si>
  <si>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</si>
  <si>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</si>
  <si>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</si>
  <si>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</si>
  <si>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</si>
  <si>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</si>
  <si>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</si>
  <si>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</si>
  <si>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</si>
  <si>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</si>
  <si>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</si>
  <si>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</si>
  <si>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</si>
  <si>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</si>
  <si>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</si>
  <si>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</si>
  <si>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</si>
  <si>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</si>
  <si>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</si>
  <si>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</si>
  <si>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</si>
  <si>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</si>
  <si>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</si>
  <si>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</si>
  <si>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</si>
  <si>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</si>
  <si>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</si>
  <si>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</si>
  <si>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</si>
  <si>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</si>
  <si>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</si>
  <si>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</si>
  <si>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</si>
  <si>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</si>
  <si>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</si>
  <si>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</si>
  <si>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</si>
  <si>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</si>
  <si>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</si>
  <si>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</si>
  <si>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</si>
  <si>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</si>
  <si>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</si>
  <si>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</si>
  <si>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</si>
  <si>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</si>
  <si>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</si>
  <si>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</si>
  <si>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</si>
  <si>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</si>
  <si>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</si>
  <si>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</si>
  <si>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</si>
  <si>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</si>
  <si>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</si>
  <si>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</si>
  <si>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</si>
  <si>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</si>
  <si>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</si>
  <si>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</si>
  <si>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</si>
  <si>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</si>
  <si>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</si>
  <si>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</si>
  <si>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</si>
  <si>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</si>
  <si>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</si>
  <si>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</si>
  <si>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</si>
  <si>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</si>
  <si>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</si>
  <si>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</si>
  <si>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</si>
  <si>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</si>
  <si>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</si>
  <si>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</si>
  <si>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</si>
  <si>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</si>
  <si>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</si>
  <si>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</si>
  <si>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</si>
  <si>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</si>
  <si>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</si>
  <si>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</si>
  <si>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</si>
  <si>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</si>
  <si>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</si>
  <si>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</si>
  <si>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</si>
  <si>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</si>
  <si>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</si>
  <si>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</si>
  <si>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</si>
  <si>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</si>
  <si>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</si>
  <si>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</si>
  <si>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</si>
  <si>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</si>
  <si>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</si>
  <si>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</si>
  <si>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</si>
  <si>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</si>
  <si>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</si>
  <si>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</si>
  <si>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</si>
  <si>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</si>
  <si>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</si>
  <si>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</si>
  <si>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</si>
  <si>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</si>
  <si>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</si>
  <si>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</si>
  <si>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</si>
  <si>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</si>
  <si>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</si>
  <si>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</si>
  <si>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</si>
  <si>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</si>
  <si>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</si>
  <si>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</si>
  <si>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</si>
  <si>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</si>
  <si>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</si>
  <si>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</si>
  <si>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</si>
  <si>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</si>
  <si>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</si>
  <si>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</si>
  <si>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</si>
  <si>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</si>
  <si>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</si>
  <si>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</si>
  <si>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</si>
  <si>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</si>
  <si>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</si>
  <si>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</si>
  <si>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</si>
  <si>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</si>
  <si>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</si>
  <si>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</si>
  <si>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</si>
  <si>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</si>
  <si>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</si>
  <si>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</si>
  <si>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</si>
  <si>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</si>
  <si>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</si>
  <si>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</si>
  <si>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</si>
  <si>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</si>
  <si>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</si>
  <si>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</si>
  <si>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</si>
  <si>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</si>
  <si>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</si>
  <si>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</si>
  <si>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</si>
  <si>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</si>
  <si>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</si>
  <si>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</si>
  <si>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</si>
  <si>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</si>
  <si>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</si>
  <si>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</si>
  <si>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</si>
  <si>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</si>
  <si>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</si>
  <si>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</si>
  <si>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</si>
  <si>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</si>
  <si>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</si>
  <si>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</si>
  <si>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</si>
  <si>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</si>
  <si>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</si>
  <si>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</si>
  <si>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</si>
  <si>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</si>
  <si>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</si>
  <si>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</si>
  <si>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</si>
  <si>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</si>
  <si>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</si>
  <si>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</si>
  <si>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</si>
  <si>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</si>
  <si>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</si>
  <si>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</si>
  <si>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</si>
  <si>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</si>
  <si>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</si>
  <si>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</si>
  <si>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</si>
  <si>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</si>
  <si>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</si>
  <si>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</si>
  <si>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</si>
  <si>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</si>
  <si>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</si>
  <si>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</si>
  <si>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</si>
  <si>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</si>
  <si>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</si>
  <si>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</si>
  <si>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</si>
  <si>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</si>
  <si>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</si>
  <si>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</si>
  <si>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</si>
  <si>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</si>
  <si>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</si>
  <si>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</si>
  <si>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</si>
  <si>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</si>
  <si>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</si>
  <si>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</si>
  <si>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</si>
  <si>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</si>
  <si>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</si>
  <si>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</si>
  <si>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</si>
  <si>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</si>
  <si>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</si>
  <si>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</si>
  <si>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</si>
  <si>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</si>
  <si>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</si>
  <si>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</si>
  <si>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</si>
  <si>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</si>
  <si>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</si>
  <si>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</si>
  <si>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</si>
  <si>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</si>
  <si>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</si>
  <si>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</si>
  <si>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</si>
  <si>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</si>
  <si>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</si>
  <si>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</si>
  <si>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</si>
  <si>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</si>
  <si>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</si>
  <si>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</si>
  <si>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</si>
  <si>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</si>
  <si>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</si>
  <si>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</si>
  <si>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</si>
  <si>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</si>
  <si>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</si>
  <si>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</si>
  <si>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</si>
  <si>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</si>
  <si>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</si>
  <si>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</si>
  <si>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</si>
  <si>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</si>
  <si>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</si>
  <si>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</si>
  <si>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</si>
  <si>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</si>
  <si>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</si>
  <si>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</si>
  <si>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</si>
  <si>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</si>
  <si>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</si>
  <si>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</si>
  <si>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</si>
  <si>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</si>
  <si>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</si>
  <si>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</si>
  <si>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</si>
  <si>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</si>
  <si>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</si>
  <si>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</si>
  <si>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</si>
  <si>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</si>
  <si>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</si>
  <si>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</si>
  <si>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</si>
  <si>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</si>
  <si>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</si>
  <si>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</si>
  <si>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</si>
  <si>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</si>
  <si>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</si>
  <si>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</si>
  <si>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</si>
  <si>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</si>
  <si>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</si>
  <si>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</si>
  <si>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</si>
  <si>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</si>
  <si>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</si>
  <si>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</si>
  <si>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</si>
  <si>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</si>
  <si>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</si>
  <si>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</si>
  <si>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</si>
  <si>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</si>
  <si>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</si>
  <si>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</si>
  <si>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</si>
  <si>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</si>
  <si>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</si>
  <si>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</si>
  <si>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</si>
  <si>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</si>
  <si>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</si>
  <si>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</si>
  <si>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</si>
  <si>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</si>
  <si>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</si>
  <si>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</si>
  <si>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</si>
  <si>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</si>
  <si>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</si>
  <si>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</si>
  <si>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</si>
  <si>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</si>
  <si>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</si>
  <si>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</si>
  <si>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</si>
  <si>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</si>
  <si>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</si>
  <si>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</si>
  <si>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</si>
  <si>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</si>
  <si>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</si>
  <si>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</si>
  <si>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</si>
  <si>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</si>
  <si>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</si>
  <si>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</si>
  <si>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</si>
  <si>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</si>
  <si>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</si>
  <si>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</si>
  <si>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</si>
  <si>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</si>
  <si>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</si>
  <si>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</si>
  <si>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</si>
  <si>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</si>
  <si>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</si>
  <si>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</si>
  <si>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</si>
  <si>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</si>
  <si>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</si>
  <si>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</si>
  <si>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</si>
  <si>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</si>
  <si>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</si>
  <si>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</si>
  <si>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</si>
  <si>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</si>
  <si>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</si>
  <si>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</si>
  <si>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</si>
  <si>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</si>
  <si>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</si>
  <si>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</si>
  <si>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</si>
  <si>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</si>
  <si>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</si>
  <si>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</si>
  <si>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</si>
  <si>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</si>
  <si>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</si>
  <si>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</si>
  <si>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</si>
  <si>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</si>
  <si>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</si>
  <si>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</si>
  <si>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</si>
  <si>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</si>
  <si>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</si>
  <si>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</si>
  <si>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</si>
  <si>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</si>
  <si>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</si>
  <si>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</si>
  <si>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</si>
  <si>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</si>
  <si>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</si>
  <si>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</si>
  <si>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</si>
  <si>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</si>
  <si>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</si>
  <si>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</si>
  <si>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</si>
  <si>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</si>
  <si>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</si>
  <si>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</si>
  <si>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</si>
  <si>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</si>
  <si>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</si>
  <si>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</si>
  <si>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</si>
  <si>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</si>
  <si>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</si>
  <si>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</si>
  <si>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</si>
  <si>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</si>
  <si>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</si>
  <si>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</si>
  <si>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</si>
  <si>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</si>
  <si>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</si>
  <si>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</si>
  <si>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</si>
  <si>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</si>
  <si>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</si>
  <si>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</si>
  <si>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</si>
  <si>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</si>
  <si>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</si>
  <si>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</si>
  <si>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</si>
  <si>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</si>
  <si>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</si>
  <si>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</si>
  <si>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</si>
  <si>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</si>
  <si>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</si>
  <si>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</si>
  <si>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</si>
  <si>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</si>
  <si>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</si>
  <si>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</si>
  <si>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</si>
  <si>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</si>
  <si>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</si>
  <si>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</si>
  <si>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</si>
  <si>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</si>
  <si>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</si>
  <si>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</si>
  <si>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</si>
  <si>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</si>
  <si>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</si>
  <si>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</si>
  <si>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</si>
  <si>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</si>
  <si>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</si>
  <si>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</si>
  <si>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</si>
  <si>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</si>
  <si>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</si>
  <si>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</si>
  <si>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</si>
  <si>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</si>
  <si>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</si>
  <si>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</si>
  <si>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</si>
  <si>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</si>
  <si>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</si>
  <si>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</si>
  <si>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</si>
  <si>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</si>
  <si>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</si>
  <si>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</si>
  <si>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</si>
  <si>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</si>
  <si>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</si>
  <si>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</si>
  <si>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</si>
  <si>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</si>
  <si>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</si>
  <si>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</si>
  <si>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</si>
  <si>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</si>
  <si>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</si>
  <si>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</si>
  <si>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</si>
  <si>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</si>
  <si>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</si>
  <si>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</si>
  <si>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</si>
  <si>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</si>
  <si>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</si>
  <si>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</si>
  <si>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</si>
  <si>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</si>
  <si>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</si>
  <si>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</si>
  <si>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</si>
  <si>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</si>
  <si>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</si>
  <si>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</si>
  <si>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</si>
  <si>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</si>
  <si>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</si>
  <si>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</si>
  <si>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</si>
  <si>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</si>
  <si>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</si>
  <si>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</si>
  <si>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</si>
  <si>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</si>
  <si>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</si>
  <si>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</si>
  <si>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</si>
  <si>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</si>
  <si>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</si>
  <si>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</si>
  <si>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</si>
  <si>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</si>
  <si>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</si>
  <si>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</si>
  <si>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</si>
  <si>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</si>
  <si>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</si>
  <si>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</si>
  <si>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</si>
  <si>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</si>
  <si>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</si>
  <si>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</si>
  <si>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</si>
  <si>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</si>
  <si>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</si>
  <si>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</si>
  <si>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</si>
  <si>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</si>
  <si>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</si>
  <si>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</si>
  <si>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</si>
  <si>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</si>
  <si>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</si>
  <si>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</si>
  <si>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</si>
  <si>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</si>
  <si>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</si>
  <si>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</si>
  <si>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</si>
  <si>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</si>
  <si>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</si>
  <si>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</si>
  <si>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</si>
  <si>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</si>
  <si>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</si>
  <si>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</si>
  <si>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</si>
  <si>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</si>
  <si>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</si>
  <si>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</si>
  <si>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</si>
  <si>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</si>
  <si>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</si>
  <si>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</si>
  <si>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</si>
  <si>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</si>
  <si>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</si>
  <si>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</si>
  <si>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</si>
  <si>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</si>
  <si>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</si>
  <si>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</si>
  <si>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</si>
  <si>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</si>
  <si>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</si>
  <si>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</si>
  <si>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</si>
  <si>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</si>
  <si>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</si>
  <si>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</si>
  <si>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</si>
  <si>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</si>
  <si>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</si>
  <si>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</si>
  <si>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</si>
  <si>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</si>
  <si>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</si>
  <si>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</si>
  <si>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</si>
  <si>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</si>
  <si>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</si>
  <si>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</si>
  <si>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</si>
  <si>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</si>
  <si>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</si>
  <si>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</si>
  <si>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</si>
  <si>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</si>
  <si>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</si>
  <si>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</si>
  <si>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</si>
  <si>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</si>
  <si>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</si>
  <si>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</si>
  <si>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</si>
  <si>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</si>
  <si>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</si>
  <si>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</si>
  <si>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</si>
  <si>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</si>
  <si>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</si>
  <si>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</si>
  <si>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</si>
  <si>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</si>
  <si>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</si>
  <si>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</si>
  <si>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</si>
  <si>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</si>
  <si>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</si>
  <si>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</si>
  <si>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</si>
  <si>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</si>
  <si>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</si>
  <si>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</si>
  <si>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</si>
  <si>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</si>
  <si>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</si>
  <si>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</si>
  <si>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</si>
  <si>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</si>
  <si>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</si>
  <si>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</si>
  <si>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</si>
  <si>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</si>
  <si>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</si>
  <si>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</si>
  <si>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</si>
  <si>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</si>
  <si>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</si>
  <si>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</si>
  <si>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</si>
  <si>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</si>
  <si>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</si>
  <si>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</si>
  <si>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</si>
  <si>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</si>
  <si>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</si>
  <si>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</si>
  <si>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</si>
  <si>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</si>
  <si>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</si>
  <si>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</si>
  <si>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</si>
  <si>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</si>
  <si>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</si>
  <si>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</si>
  <si>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</si>
  <si>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</si>
  <si>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</si>
  <si>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</si>
  <si>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</si>
  <si>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</si>
  <si>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</si>
  <si>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</si>
  <si>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</si>
  <si>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</si>
  <si>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</si>
  <si>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</si>
  <si>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</si>
  <si>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</si>
  <si>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</si>
  <si>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</si>
  <si>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</si>
  <si>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</si>
  <si>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</si>
  <si>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</si>
  <si>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</si>
  <si>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</si>
  <si>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</si>
  <si>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</si>
  <si>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</si>
  <si>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</si>
  <si>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</si>
  <si>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</si>
  <si>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</si>
  <si>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</si>
  <si>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</si>
  <si>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</si>
  <si>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</si>
  <si>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</si>
  <si>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</si>
  <si>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</si>
  <si>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</si>
  <si>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</si>
  <si>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</si>
  <si>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</si>
  <si>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</si>
  <si>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</si>
  <si>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</si>
  <si>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</si>
  <si>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</si>
  <si>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</si>
  <si>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</si>
  <si>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</si>
  <si>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</si>
  <si>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</si>
  <si>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</si>
  <si>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</si>
  <si>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</si>
  <si>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</si>
  <si>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</si>
  <si>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</si>
  <si>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</si>
  <si>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</si>
  <si>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</si>
  <si>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</si>
  <si>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</si>
  <si>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</si>
  <si>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</si>
  <si>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</si>
  <si>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</si>
  <si>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</si>
  <si>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</si>
  <si>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</si>
  <si>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</si>
  <si>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</si>
  <si>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</si>
  <si>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</si>
  <si>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</si>
  <si>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</si>
  <si>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</si>
  <si>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</si>
  <si>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</si>
  <si>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</si>
  <si>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</si>
  <si>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</si>
  <si>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</si>
  <si>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</si>
  <si>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</si>
  <si>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</si>
  <si>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</si>
  <si>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</si>
  <si>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</si>
  <si>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</si>
  <si>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</si>
  <si>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</si>
  <si>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</si>
  <si>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</si>
  <si>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</si>
  <si>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</si>
  <si>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</si>
  <si>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</si>
  <si>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</si>
  <si>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</si>
  <si>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</si>
  <si>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</si>
  <si>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</si>
  <si>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</si>
  <si>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</si>
  <si>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</si>
  <si>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</si>
  <si>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</si>
  <si>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</si>
  <si>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</si>
  <si>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</si>
  <si>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</si>
  <si>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</si>
  <si>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</si>
  <si>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</si>
  <si>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</si>
  <si>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</si>
  <si>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</si>
  <si>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</si>
  <si>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</si>
  <si>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</si>
  <si>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</si>
  <si>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</si>
  <si>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</si>
  <si>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</si>
  <si>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</si>
  <si>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</si>
  <si>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</si>
  <si>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</si>
  <si>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</si>
  <si>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</si>
  <si>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</si>
  <si>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</si>
  <si>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</si>
  <si>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</si>
  <si>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</si>
  <si>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</si>
  <si>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</si>
  <si>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</si>
  <si>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</si>
  <si>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</si>
  <si>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</si>
  <si>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</si>
  <si>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</si>
  <si>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</si>
  <si>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</si>
  <si>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</si>
  <si>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</si>
  <si>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</si>
  <si>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</si>
  <si>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</si>
  <si>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</si>
  <si>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</si>
  <si>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</si>
  <si>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</si>
  <si>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</si>
  <si>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</si>
  <si>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</si>
  <si>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</si>
  <si>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</si>
  <si>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</si>
  <si>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</si>
  <si>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</si>
  <si>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</si>
  <si>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</si>
  <si>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</si>
  <si>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</si>
  <si>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</si>
  <si>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</si>
  <si>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</si>
  <si>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</si>
  <si>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</si>
  <si>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</si>
  <si>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</si>
  <si>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</si>
  <si>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</si>
  <si>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</si>
  <si>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</si>
  <si>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</si>
  <si>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</si>
  <si>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</si>
  <si>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</si>
  <si>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</si>
  <si>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</si>
  <si>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</si>
  <si>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</si>
  <si>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</si>
  <si>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</si>
  <si>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</si>
  <si>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</si>
  <si>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</si>
  <si>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</si>
  <si>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</si>
  <si>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</si>
  <si>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</si>
  <si>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</si>
  <si>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</si>
  <si>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</si>
  <si>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</si>
  <si>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</si>
  <si>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</si>
  <si>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</si>
  <si>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</si>
  <si>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</si>
  <si>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</si>
  <si>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</si>
  <si>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</si>
  <si>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</si>
  <si>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</si>
  <si>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</si>
  <si>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</si>
  <si>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</si>
  <si>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</si>
  <si>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</si>
  <si>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</si>
  <si>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</si>
  <si>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</si>
  <si>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</si>
  <si>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</si>
  <si>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</si>
  <si>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</si>
  <si>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</si>
  <si>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</si>
  <si>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</si>
  <si>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</si>
  <si>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</si>
  <si>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</si>
  <si>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</si>
  <si>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</si>
  <si>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</si>
  <si>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</si>
  <si>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</si>
  <si>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</si>
  <si>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</si>
  <si>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</si>
  <si>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</si>
  <si>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</si>
  <si>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</si>
  <si>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</si>
  <si>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</si>
  <si>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</si>
  <si>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</si>
  <si>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</si>
  <si>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</si>
  <si>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</si>
  <si>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</si>
  <si>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</si>
  <si>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</si>
  <si>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</si>
  <si>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</si>
  <si>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</si>
  <si>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</si>
  <si>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</si>
  <si>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</si>
  <si>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</si>
  <si>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</si>
  <si>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</si>
  <si>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</si>
  <si>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</si>
  <si>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</si>
  <si>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</si>
  <si>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</si>
  <si>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</si>
  <si>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</si>
  <si>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</si>
  <si>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</si>
  <si>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</si>
  <si>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</si>
  <si>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</si>
  <si>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</si>
  <si>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</si>
  <si>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</si>
  <si>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</si>
  <si>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</si>
  <si>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</si>
  <si>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</si>
  <si>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</si>
  <si>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</si>
  <si>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</si>
  <si>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</si>
  <si>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</si>
  <si>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</si>
  <si>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</si>
  <si>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</si>
  <si>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</si>
  <si>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</si>
  <si>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</si>
  <si>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</si>
  <si>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</si>
  <si>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</si>
  <si>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</si>
  <si>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</si>
  <si>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</si>
  <si>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</si>
  <si>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</si>
  <si>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</si>
  <si>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</si>
  <si>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</si>
  <si>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</si>
  <si>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</si>
  <si>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</si>
  <si>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</si>
  <si>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</si>
  <si>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</si>
  <si>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</si>
  <si>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</si>
  <si>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</si>
  <si>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</si>
  <si>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</si>
  <si>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</si>
  <si>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</si>
  <si>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</si>
  <si>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</si>
  <si>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</si>
  <si>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</si>
  <si>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</si>
  <si>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</si>
  <si>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</si>
  <si>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</si>
  <si>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</si>
  <si>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</si>
  <si>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</si>
  <si>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</si>
  <si>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</si>
  <si>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</si>
  <si>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</si>
  <si>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</si>
  <si>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</si>
  <si>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</si>
  <si>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</si>
  <si>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</si>
  <si>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</si>
  <si>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</si>
  <si>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</si>
  <si>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</si>
  <si>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</si>
  <si>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</si>
  <si>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</si>
  <si>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</si>
  <si>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</si>
  <si>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</si>
  <si>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</si>
  <si>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</si>
  <si>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</si>
  <si>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</si>
  <si>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</si>
  <si>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</si>
  <si>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</si>
  <si>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</si>
  <si>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</si>
  <si>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</si>
  <si>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</si>
  <si>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</si>
  <si>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</si>
  <si>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</si>
  <si>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</si>
  <si>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</si>
  <si>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</si>
  <si>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</si>
  <si>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</si>
  <si>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</si>
  <si>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</si>
  <si>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</si>
  <si>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</si>
  <si>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</si>
  <si>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</si>
  <si>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</si>
  <si>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</si>
  <si>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</si>
  <si>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</si>
  <si>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</si>
  <si>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</si>
  <si>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</si>
  <si>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</si>
  <si>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</si>
  <si>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</si>
  <si>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</si>
  <si>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</si>
  <si>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</si>
  <si>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</si>
  <si>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</si>
  <si>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</si>
  <si>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</si>
  <si>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</si>
  <si>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</si>
  <si>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</si>
  <si>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</si>
  <si>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</si>
  <si>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</si>
  <si>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</si>
  <si>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</si>
  <si>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</si>
  <si>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</si>
  <si>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</si>
  <si>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</si>
  <si>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</si>
  <si>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</si>
  <si>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</si>
  <si>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</si>
  <si>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</si>
  <si>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</si>
  <si>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</si>
  <si>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</si>
  <si>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</si>
  <si>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</si>
  <si>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</si>
  <si>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</si>
  <si>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</si>
  <si>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</si>
  <si>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</si>
  <si>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</si>
  <si>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</si>
  <si>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</si>
  <si>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</si>
  <si>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</si>
  <si>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</si>
  <si>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</si>
  <si>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</si>
  <si>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</si>
  <si>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</si>
  <si>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</si>
  <si>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</si>
  <si>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</si>
  <si>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</si>
  <si>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</si>
  <si>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</si>
  <si>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</si>
  <si>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</si>
  <si>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</si>
  <si>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</si>
  <si>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</si>
  <si>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</si>
  <si>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</si>
  <si>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</si>
  <si>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</si>
  <si>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</si>
  <si>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</si>
  <si>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</si>
  <si>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</si>
  <si>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</si>
  <si>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</si>
  <si>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</si>
  <si>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</si>
  <si>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</si>
  <si>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</si>
  <si>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</si>
  <si>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</si>
  <si>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</si>
  <si>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</si>
  <si>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</si>
  <si>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</si>
  <si>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</si>
  <si>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</si>
  <si>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</si>
  <si>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</si>
  <si>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</si>
  <si>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</si>
  <si>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</si>
  <si>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</si>
  <si>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</si>
  <si>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</si>
  <si>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</si>
  <si>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</si>
  <si>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</si>
  <si>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</si>
  <si>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</si>
  <si>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</si>
  <si>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</si>
  <si>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</si>
  <si>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</si>
  <si>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</si>
  <si>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</si>
  <si>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</si>
  <si>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</si>
  <si>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</si>
  <si>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</si>
  <si>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</si>
  <si>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</si>
  <si>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</si>
  <si>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</si>
  <si>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</si>
  <si>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</si>
  <si>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</si>
  <si>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</si>
  <si>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</si>
  <si>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</si>
  <si>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</si>
  <si>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</si>
  <si>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</si>
  <si>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</si>
  <si>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</si>
  <si>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</si>
  <si>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</si>
  <si>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</si>
  <si>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</si>
  <si>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</si>
  <si>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</si>
  <si>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</si>
  <si>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</si>
  <si>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</si>
  <si>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</si>
  <si>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</si>
  <si>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</si>
  <si>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</si>
  <si>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</si>
  <si>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</si>
  <si>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</si>
  <si>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</si>
  <si>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</si>
  <si>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</si>
  <si>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</si>
  <si>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</si>
  <si>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</si>
  <si>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</si>
  <si>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</si>
  <si>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</si>
  <si>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</si>
  <si>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</si>
  <si>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</si>
  <si>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</si>
  <si>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</si>
  <si>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</si>
  <si>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</si>
  <si>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</si>
  <si>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</si>
  <si>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</si>
  <si>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</si>
  <si>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</si>
  <si>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</si>
  <si>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</si>
  <si>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</si>
  <si>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</si>
  <si>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</si>
  <si>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</si>
  <si>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</si>
  <si>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</si>
  <si>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</si>
  <si>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</si>
  <si>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</si>
  <si>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</si>
  <si>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</si>
  <si>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</si>
  <si>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</si>
  <si>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</si>
  <si>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</si>
  <si>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</si>
  <si>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</si>
  <si>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</si>
  <si>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</si>
  <si>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</si>
  <si>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</si>
  <si>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</si>
  <si>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</si>
  <si>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</si>
  <si>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</si>
  <si>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</si>
  <si>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</si>
  <si>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</si>
  <si>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</si>
  <si>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</si>
  <si>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</si>
  <si>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</si>
  <si>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</si>
  <si>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</si>
  <si>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</si>
  <si>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</si>
  <si>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</si>
  <si>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</si>
  <si>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</si>
  <si>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</si>
  <si>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</si>
  <si>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</si>
  <si>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</si>
  <si>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</si>
  <si>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</si>
  <si>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</si>
  <si>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</si>
  <si>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</si>
  <si>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</si>
  <si>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</si>
  <si>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</si>
  <si>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</si>
  <si>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</si>
  <si>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</si>
  <si>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</si>
  <si>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</si>
  <si>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</si>
  <si>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</si>
  <si>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</si>
  <si>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</si>
  <si>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</si>
  <si>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</si>
  <si>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</si>
  <si>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</si>
  <si>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</si>
  <si>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</si>
  <si>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</si>
  <si>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</si>
  <si>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</si>
  <si>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</si>
  <si>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</si>
  <si>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</si>
  <si>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</si>
  <si>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</si>
  <si>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</si>
  <si>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</si>
  <si>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</si>
  <si>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</si>
  <si>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</si>
  <si>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</si>
  <si>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</si>
  <si>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</si>
  <si>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</si>
  <si>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</si>
  <si>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</si>
  <si>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</si>
  <si>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</si>
  <si>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</si>
  <si>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</si>
  <si>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</si>
  <si>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</si>
  <si>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</si>
  <si>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</si>
  <si>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</si>
  <si>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</si>
  <si>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</si>
  <si>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</si>
  <si>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</si>
  <si>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</si>
  <si>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</si>
  <si>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</si>
  <si>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</si>
  <si>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</si>
  <si>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</si>
  <si>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</si>
  <si>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</si>
  <si>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</si>
  <si>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</si>
  <si>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</si>
  <si>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</si>
  <si>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</si>
  <si>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</si>
  <si>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</si>
  <si>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</si>
  <si>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</si>
  <si>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</si>
  <si>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</si>
  <si>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</si>
  <si>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</si>
  <si>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</si>
  <si>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</si>
  <si>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</si>
  <si>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</si>
  <si>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</si>
  <si>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</si>
  <si>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</si>
  <si>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</si>
  <si>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</si>
  <si>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</si>
  <si>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</si>
  <si>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</si>
  <si>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</si>
  <si>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</si>
  <si>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</si>
  <si>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</si>
  <si>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</si>
  <si>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</si>
  <si>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</si>
  <si>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</si>
  <si>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</si>
  <si>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</si>
  <si>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</si>
  <si>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</si>
  <si>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</si>
  <si>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</si>
  <si>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</si>
  <si>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</si>
  <si>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</si>
  <si>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</si>
  <si>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</si>
  <si>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</si>
  <si>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</si>
  <si>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</si>
  <si>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</si>
  <si>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</si>
  <si>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</si>
  <si>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</si>
  <si>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</si>
  <si>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</si>
  <si>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</si>
  <si>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</si>
  <si>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</si>
  <si>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</si>
  <si>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</si>
  <si>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</si>
  <si>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</si>
  <si>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</si>
  <si>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</si>
  <si>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</si>
  <si>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</si>
  <si>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</si>
  <si>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</si>
  <si>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</si>
  <si>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</si>
  <si>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</si>
  <si>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</si>
  <si>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</si>
  <si>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</si>
  <si>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</si>
  <si>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</si>
  <si>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</si>
  <si>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</si>
  <si>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</si>
  <si>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</si>
  <si>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</si>
  <si>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</si>
  <si>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</si>
  <si>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</si>
  <si>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</si>
  <si>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</si>
  <si>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</si>
  <si>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</si>
  <si>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</si>
  <si>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</si>
  <si>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</si>
  <si>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</si>
  <si>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</si>
  <si>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</si>
  <si>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</si>
  <si>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</si>
  <si>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</si>
  <si>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</si>
  <si>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</si>
  <si>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</si>
  <si>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</si>
  <si>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</si>
  <si>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</si>
  <si>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</si>
  <si>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</si>
  <si>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</si>
  <si>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</si>
  <si>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</si>
  <si>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</si>
  <si>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</si>
  <si>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</si>
  <si>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</si>
  <si>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</si>
  <si>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</si>
  <si>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</si>
  <si>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</si>
  <si>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</si>
  <si>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</si>
  <si>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</si>
  <si>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</si>
  <si>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</si>
  <si>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</si>
  <si>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</si>
  <si>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</si>
  <si>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</si>
  <si>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</si>
  <si>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</si>
  <si>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</si>
  <si>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</si>
  <si>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</si>
  <si>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</si>
  <si>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</si>
  <si>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</si>
  <si>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</si>
  <si>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</si>
  <si>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</si>
  <si>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</si>
  <si>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</si>
  <si>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</si>
  <si>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</si>
  <si>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</si>
  <si>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</si>
  <si>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</si>
  <si>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</si>
  <si>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</si>
  <si>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</si>
  <si>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</si>
  <si>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</si>
  <si>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</si>
  <si>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</si>
  <si>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</si>
  <si>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</si>
  <si>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</si>
  <si>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</si>
  <si>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</si>
  <si>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</si>
  <si>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</si>
  <si>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</si>
  <si>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</si>
  <si>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</si>
  <si>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</si>
  <si>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</si>
  <si>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</si>
  <si>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</si>
  <si>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</si>
  <si>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</si>
  <si>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</si>
  <si>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</si>
  <si>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</si>
  <si>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</si>
  <si>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</si>
  <si>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</si>
  <si>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</si>
  <si>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</si>
  <si>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</si>
  <si>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</si>
  <si>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</si>
  <si>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</si>
  <si>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</si>
  <si>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</si>
  <si>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</si>
  <si>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</si>
  <si>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</si>
  <si>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</si>
  <si>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</si>
  <si>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</si>
  <si>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</si>
  <si>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</si>
  <si>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</si>
  <si>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</si>
  <si>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</si>
  <si>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</si>
  <si>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</si>
  <si>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</si>
  <si>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</si>
  <si>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</si>
  <si>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</si>
  <si>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</si>
  <si>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</si>
  <si>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</si>
  <si>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</si>
  <si>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</si>
  <si>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</si>
  <si>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</si>
  <si>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</si>
  <si>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</si>
  <si>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</si>
  <si>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</si>
  <si>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</si>
  <si>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</si>
  <si>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</si>
  <si>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</si>
  <si>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</si>
  <si>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</si>
  <si>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</si>
  <si>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</si>
  <si>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</si>
  <si>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</si>
  <si>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</si>
  <si>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</si>
  <si>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</si>
  <si>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</si>
  <si>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</si>
  <si>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</si>
  <si>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</si>
  <si>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</si>
  <si>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</si>
  <si>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</si>
  <si>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</si>
  <si>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</si>
  <si>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</si>
  <si>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</si>
  <si>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</si>
  <si>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</si>
  <si>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</si>
  <si>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</si>
  <si>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</si>
  <si>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</si>
  <si>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</si>
  <si>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</si>
  <si>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</si>
  <si>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</si>
  <si>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</si>
  <si>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</si>
  <si>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</si>
  <si>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</si>
  <si>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</si>
  <si>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</si>
  <si>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</si>
  <si>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</si>
  <si>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</si>
  <si>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</si>
  <si>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</si>
  <si>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</si>
  <si>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</si>
  <si>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</si>
  <si>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</si>
  <si>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</si>
  <si>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</si>
  <si>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</si>
  <si>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</si>
  <si>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</si>
  <si>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</si>
  <si>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</si>
  <si>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</si>
  <si>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</si>
  <si>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</si>
  <si>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</si>
  <si>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</si>
  <si>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</si>
  <si>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</si>
  <si>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</si>
  <si>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</si>
  <si>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</si>
  <si>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</si>
  <si>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</si>
  <si>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</si>
  <si>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</si>
  <si>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</si>
  <si>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</si>
  <si>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</si>
  <si>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</si>
  <si>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</si>
  <si>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</si>
  <si>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</si>
  <si>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</si>
  <si>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</si>
  <si>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</si>
  <si>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</si>
  <si>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</si>
  <si>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</si>
  <si>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</si>
  <si>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</si>
  <si>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</si>
  <si>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</si>
  <si>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</si>
  <si>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</si>
  <si>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</si>
  <si>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</si>
  <si>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</si>
  <si>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</si>
  <si>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</si>
  <si>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</si>
  <si>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</si>
  <si>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</si>
  <si>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</si>
  <si>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</si>
  <si>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</si>
  <si>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</si>
  <si>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</si>
  <si>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</si>
  <si>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</si>
  <si>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</si>
  <si>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</si>
  <si>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</si>
  <si>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</si>
  <si>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</si>
  <si>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</si>
  <si>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</si>
  <si>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</si>
  <si>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</si>
  <si>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</si>
  <si>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</si>
  <si>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</si>
  <si>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</si>
  <si>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</si>
  <si>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</si>
  <si>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</si>
  <si>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</si>
  <si>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</si>
  <si>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</si>
  <si>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</si>
  <si>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</si>
  <si>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</si>
  <si>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</si>
  <si>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</si>
  <si>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</si>
  <si>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</si>
  <si>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</si>
  <si>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</si>
  <si>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</si>
  <si>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</si>
  <si>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</si>
  <si>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</si>
  <si>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</si>
  <si>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</si>
  <si>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</si>
  <si>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</si>
  <si>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</si>
  <si>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</si>
  <si>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</si>
  <si>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</si>
  <si>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</si>
  <si>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</si>
  <si>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</si>
  <si>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</si>
  <si>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</si>
  <si>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</si>
  <si>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</si>
  <si>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</si>
  <si>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</si>
  <si>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</si>
  <si>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</si>
  <si>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</si>
  <si>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</si>
  <si>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</si>
  <si>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</si>
  <si>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</si>
  <si>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</si>
  <si>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</si>
  <si>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</si>
  <si>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</si>
  <si>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</si>
  <si>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</si>
  <si>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</si>
  <si>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</si>
  <si>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</si>
  <si>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</si>
  <si>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</si>
  <si>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</si>
  <si>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</si>
  <si>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</si>
  <si>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</si>
  <si>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</si>
  <si>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</si>
  <si>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</si>
  <si>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</si>
  <si>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</si>
  <si>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</si>
  <si>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</si>
  <si>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</si>
  <si>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</si>
  <si>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</si>
  <si>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</si>
  <si>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</si>
  <si>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</si>
  <si>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</si>
  <si>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</si>
  <si>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</si>
  <si>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</si>
  <si>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</si>
  <si>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</si>
  <si>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</si>
  <si>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</si>
  <si>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</si>
  <si>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</si>
  <si>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</si>
  <si>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</si>
  <si>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</si>
  <si>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</si>
  <si>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</si>
  <si>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</si>
  <si>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</si>
  <si>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</si>
  <si>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</si>
  <si>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</si>
  <si>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</si>
  <si>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</si>
  <si>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</si>
  <si>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</si>
  <si>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</si>
  <si>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</si>
  <si>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</si>
  <si>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</si>
  <si>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</si>
  <si>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</si>
  <si>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</si>
  <si>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</si>
  <si>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</si>
  <si>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</si>
  <si>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</si>
  <si>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</si>
  <si>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</si>
  <si>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</si>
  <si>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</si>
  <si>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</si>
  <si>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</si>
  <si>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</si>
  <si>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</si>
  <si>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</si>
  <si>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</si>
  <si>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</si>
  <si>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</si>
  <si>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</si>
  <si>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</si>
  <si>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</si>
  <si>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</si>
  <si>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</si>
  <si>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</si>
  <si>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</si>
  <si>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</si>
  <si>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</si>
  <si>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</si>
  <si>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</si>
  <si>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</si>
  <si>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</si>
  <si>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</si>
  <si>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</si>
  <si>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</si>
  <si>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</si>
  <si>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</si>
  <si>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</si>
  <si>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</si>
  <si>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</si>
  <si>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</si>
  <si>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</si>
  <si>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</si>
  <si>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</si>
  <si>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</si>
  <si>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</si>
  <si>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</si>
  <si>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</si>
  <si>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</si>
  <si>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</si>
  <si>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</si>
  <si>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</si>
  <si>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</si>
  <si>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</si>
  <si>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</si>
  <si>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</si>
  <si>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</si>
  <si>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</si>
  <si>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</si>
  <si>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</si>
  <si>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</si>
  <si>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</si>
  <si>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</si>
  <si>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</si>
  <si>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</si>
  <si>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</si>
  <si>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</si>
  <si>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</si>
  <si>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</si>
  <si>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</si>
  <si>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</si>
  <si>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</si>
  <si>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</si>
  <si>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</si>
  <si>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</si>
  <si>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</si>
  <si>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</si>
  <si>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</si>
  <si>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</si>
  <si>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</si>
  <si>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</si>
  <si>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</si>
  <si>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</si>
  <si>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</si>
  <si>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</si>
  <si>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</si>
  <si>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</si>
  <si>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</si>
  <si>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</si>
  <si>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</si>
  <si>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</si>
  <si>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</si>
  <si>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</si>
  <si>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</si>
  <si>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</si>
  <si>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</si>
  <si>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</si>
  <si>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</si>
  <si>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</si>
  <si>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</si>
  <si>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</si>
  <si>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</si>
  <si>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</si>
  <si>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</si>
  <si>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</si>
  <si>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</si>
  <si>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</si>
  <si>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</si>
  <si>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</si>
  <si>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</si>
  <si>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</si>
  <si>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</si>
  <si>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</si>
  <si>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</si>
  <si>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</si>
  <si>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</si>
  <si>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</si>
  <si>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</si>
  <si>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</si>
  <si>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</si>
  <si>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</si>
  <si>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</si>
  <si>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</si>
  <si>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</si>
  <si>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</si>
  <si>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</si>
  <si>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</si>
  <si>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</si>
  <si>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</si>
  <si>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</si>
  <si>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</si>
  <si>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</si>
  <si>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</si>
  <si>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</si>
  <si>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</si>
  <si>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</si>
  <si>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</si>
  <si>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</si>
  <si>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</si>
  <si>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</si>
  <si>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</si>
  <si>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</si>
  <si>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</si>
  <si>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</si>
  <si>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</si>
  <si>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</si>
  <si>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</si>
  <si>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</si>
  <si>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</si>
  <si>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</si>
  <si>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</si>
  <si>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</si>
  <si>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</si>
  <si>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</si>
  <si>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</si>
  <si>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</si>
  <si>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</si>
  <si>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</si>
  <si>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</si>
  <si>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</si>
  <si>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</si>
  <si>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</si>
  <si>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</si>
  <si>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</si>
  <si>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</si>
  <si>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</si>
  <si>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</si>
  <si>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</si>
  <si>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</si>
  <si>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</si>
  <si>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</si>
  <si>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</si>
  <si>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</si>
  <si>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</si>
  <si>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</si>
  <si>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</si>
  <si>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</si>
  <si>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</si>
  <si>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</si>
  <si>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</si>
  <si>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</si>
  <si>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</si>
  <si>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</si>
  <si>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</si>
  <si>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</si>
  <si>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</si>
  <si>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</si>
  <si>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</si>
  <si>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</si>
  <si>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</si>
  <si>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</si>
  <si>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</si>
  <si>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</si>
  <si>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</si>
  <si>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</si>
  <si>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</si>
  <si>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</si>
  <si>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</si>
  <si>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</si>
  <si>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</si>
  <si>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</si>
  <si>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</si>
  <si>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</si>
  <si>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</si>
  <si>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</si>
  <si>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</si>
  <si>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</si>
  <si>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</si>
  <si>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</si>
  <si>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</si>
  <si>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</si>
  <si>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</si>
  <si>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</si>
  <si>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</si>
  <si>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</si>
  <si>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</si>
  <si>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</si>
  <si>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</si>
  <si>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</si>
  <si>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</si>
  <si>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</si>
  <si>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</si>
  <si>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</si>
  <si>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</si>
  <si>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</si>
  <si>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</si>
  <si>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</si>
  <si>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</si>
  <si>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</si>
  <si>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</si>
  <si>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</si>
  <si>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</si>
  <si>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</si>
  <si>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</si>
  <si>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</si>
  <si>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</si>
  <si>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</si>
  <si>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</si>
  <si>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</si>
  <si>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</si>
  <si>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</si>
  <si>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</si>
  <si>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</si>
  <si>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</si>
  <si>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</si>
  <si>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</si>
  <si>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</si>
  <si>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</si>
  <si>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</si>
  <si>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</si>
  <si>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</si>
  <si>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</si>
  <si>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</si>
  <si>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</si>
  <si>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</si>
  <si>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</si>
  <si>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</si>
  <si>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</si>
  <si>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</si>
  <si>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</si>
  <si>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</si>
  <si>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</si>
  <si>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</si>
  <si>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</si>
  <si>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</si>
  <si>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</si>
  <si>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</si>
  <si>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</si>
  <si>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</si>
  <si>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</si>
  <si>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</si>
  <si>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</si>
  <si>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</si>
  <si>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</si>
  <si>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</si>
  <si>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</si>
  <si>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</si>
  <si>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</si>
  <si>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</si>
  <si>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</si>
  <si>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</si>
  <si>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</si>
  <si>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</si>
  <si>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</si>
  <si>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</si>
  <si>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</si>
  <si>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</si>
  <si>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</si>
  <si>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</si>
  <si>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</si>
  <si>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</si>
  <si>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</si>
  <si>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</si>
  <si>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</si>
  <si>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</si>
  <si>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</si>
  <si>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</si>
  <si>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</si>
  <si>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</si>
  <si>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</si>
  <si>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</si>
  <si>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</si>
  <si>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</si>
  <si>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</si>
  <si>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</si>
  <si>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</si>
  <si>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</si>
  <si>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</si>
  <si>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</si>
  <si>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</si>
  <si>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</si>
  <si>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</si>
  <si>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</si>
  <si>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</si>
  <si>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</si>
  <si>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</si>
  <si>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</si>
  <si>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</si>
  <si>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</si>
  <si>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</si>
  <si>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</si>
  <si>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</si>
  <si>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</si>
  <si>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</si>
  <si>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</si>
  <si>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</si>
  <si>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</si>
  <si>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</si>
  <si>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</si>
  <si>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</si>
  <si>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</si>
  <si>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</si>
  <si>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</si>
  <si>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</si>
  <si>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</si>
  <si>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</si>
  <si>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</si>
  <si>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</si>
  <si>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</si>
  <si>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</si>
  <si>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</si>
  <si>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</si>
  <si>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</si>
  <si>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</si>
  <si>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</si>
  <si>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</si>
  <si>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</si>
  <si>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</si>
  <si>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</si>
  <si>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</si>
  <si>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</si>
  <si>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</si>
  <si>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</si>
  <si>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</si>
  <si>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</si>
  <si>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</si>
  <si>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</si>
  <si>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</si>
  <si>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</si>
  <si>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</si>
  <si>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</si>
  <si>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</si>
  <si>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</si>
  <si>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</si>
  <si>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</si>
  <si>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</si>
  <si>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</si>
  <si>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</si>
  <si>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</si>
  <si>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</si>
  <si>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</si>
  <si>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</si>
  <si>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</si>
  <si>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</si>
  <si>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</si>
  <si>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</si>
  <si>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</si>
  <si>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</si>
  <si>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</si>
  <si>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</si>
  <si>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</si>
  <si>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</si>
  <si>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</si>
  <si>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</si>
  <si>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</si>
  <si>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</si>
  <si>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</si>
  <si>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</si>
  <si>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</si>
  <si>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</si>
  <si>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</si>
  <si>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</si>
  <si>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</si>
  <si>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</si>
  <si>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</si>
  <si>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</si>
  <si>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</si>
  <si>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</si>
  <si>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</si>
  <si>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</si>
  <si>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</si>
  <si>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</si>
  <si>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</si>
  <si>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</si>
  <si>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</si>
  <si>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</si>
  <si>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</si>
  <si>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</si>
  <si>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</si>
  <si>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</si>
  <si>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</si>
  <si>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</si>
  <si>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</si>
  <si>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</si>
  <si>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</si>
  <si>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</si>
  <si>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</si>
  <si>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</si>
  <si>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</si>
  <si>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</si>
  <si>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</si>
  <si>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</si>
  <si>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</si>
  <si>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</si>
  <si>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</si>
  <si>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</si>
  <si>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</si>
  <si>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</si>
  <si>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</si>
  <si>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</si>
  <si>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</si>
  <si>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</si>
  <si>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</si>
  <si>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</si>
  <si>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</si>
  <si>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</si>
  <si>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</si>
  <si>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</si>
  <si>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</si>
  <si>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</si>
  <si>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</si>
  <si>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</si>
  <si>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</si>
  <si>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</si>
  <si>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</si>
  <si>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</si>
  <si>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</si>
  <si>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</si>
  <si>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</si>
  <si>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</si>
  <si>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</si>
  <si>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</si>
  <si>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</si>
  <si>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</si>
  <si>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</si>
  <si>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</si>
  <si>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</si>
  <si>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</si>
  <si>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</si>
  <si>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</si>
  <si>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</si>
  <si>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</si>
  <si>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</si>
  <si>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</si>
  <si>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</si>
  <si>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</si>
  <si>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</si>
  <si>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</si>
  <si>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</si>
  <si>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</si>
  <si>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</si>
  <si>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</si>
  <si>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</si>
  <si>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</si>
  <si>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</si>
  <si>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</si>
  <si>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</si>
  <si>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</si>
  <si>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</si>
  <si>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</si>
  <si>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</si>
  <si>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</si>
  <si>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</si>
  <si>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</si>
  <si>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</si>
  <si>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</si>
  <si>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</si>
  <si>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</si>
  <si>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</si>
  <si>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</si>
  <si>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</si>
  <si>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</si>
  <si>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</si>
  <si>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</si>
  <si>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</si>
  <si>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</si>
  <si>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</si>
  <si>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</si>
  <si>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</si>
  <si>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</si>
  <si>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</si>
  <si>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</si>
  <si>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</si>
  <si>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</si>
  <si>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</si>
  <si>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</si>
  <si>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</si>
  <si>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</si>
  <si>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</si>
  <si>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</si>
  <si>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</si>
  <si>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</si>
  <si>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</si>
  <si>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</si>
  <si>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</si>
  <si>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</si>
  <si>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</si>
  <si>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</si>
  <si>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</si>
  <si>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</si>
  <si>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</si>
  <si>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</si>
  <si>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</si>
  <si>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</si>
  <si>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</si>
  <si>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</si>
  <si>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</si>
  <si>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</si>
  <si>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</si>
  <si>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</si>
  <si>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</si>
  <si>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</si>
  <si>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</si>
  <si>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</si>
  <si>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</si>
  <si>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</si>
  <si>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</si>
  <si>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</si>
  <si>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</si>
  <si>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</si>
  <si>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</si>
  <si>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</si>
  <si>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</si>
  <si>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</si>
  <si>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</si>
  <si>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</si>
  <si>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</si>
  <si>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</si>
  <si>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</si>
  <si>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</si>
  <si>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</si>
  <si>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</si>
  <si>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</si>
  <si>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</si>
  <si>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</si>
  <si>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</si>
  <si>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</si>
  <si>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</si>
  <si>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</si>
  <si>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</si>
  <si>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</si>
  <si>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</si>
  <si>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</si>
  <si>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</si>
  <si>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</si>
  <si>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</si>
  <si>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</si>
  <si>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</si>
  <si>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</si>
  <si>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</si>
  <si>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</si>
  <si>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</si>
  <si>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</si>
  <si>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</si>
  <si>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</si>
  <si>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</si>
  <si>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</si>
  <si>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</si>
  <si>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</si>
  <si>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</si>
  <si>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</si>
  <si>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</si>
  <si>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</si>
  <si>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</si>
  <si>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</si>
  <si>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</si>
  <si>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</si>
  <si>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</si>
  <si>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</si>
  <si>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</si>
  <si>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</si>
  <si>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</si>
  <si>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</si>
  <si>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</si>
  <si>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</si>
  <si>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</si>
  <si>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</si>
  <si>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</si>
  <si>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</si>
  <si>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</si>
  <si>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</si>
  <si>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</si>
  <si>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</si>
  <si>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</si>
  <si>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</si>
  <si>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</si>
  <si>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</si>
  <si>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</si>
  <si>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</si>
  <si>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</si>
  <si>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</si>
  <si>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</si>
  <si>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</si>
  <si>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</si>
  <si>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</si>
  <si>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</si>
  <si>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</si>
  <si>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</si>
  <si>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</si>
  <si>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</si>
  <si>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</si>
  <si>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</si>
  <si>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</si>
  <si>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</si>
  <si>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</si>
  <si>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</si>
  <si>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</si>
  <si>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</si>
  <si>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</si>
  <si>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</si>
  <si>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</si>
  <si>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</si>
  <si>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</si>
  <si>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</si>
  <si>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</si>
  <si>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</si>
  <si>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</si>
  <si>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</si>
  <si>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</si>
  <si>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</si>
  <si>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</si>
  <si>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</si>
  <si>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</si>
  <si>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</si>
  <si>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</si>
  <si>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</si>
  <si>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</si>
  <si>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</si>
  <si>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</si>
  <si>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</si>
  <si>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</si>
  <si>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</si>
  <si>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</si>
  <si>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</si>
  <si>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</si>
  <si>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</si>
  <si>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</si>
  <si>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</si>
  <si>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</si>
  <si>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</si>
  <si>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</si>
  <si>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</si>
  <si>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</si>
  <si>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</si>
  <si>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</si>
  <si>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</si>
  <si>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</si>
  <si>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</si>
  <si>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</si>
  <si>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</si>
  <si>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</si>
  <si>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</si>
  <si>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</si>
  <si>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</si>
  <si>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</si>
  <si>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</si>
  <si>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</si>
  <si>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</si>
  <si>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</si>
  <si>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</si>
  <si>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</si>
  <si>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</si>
  <si>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</si>
  <si>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</si>
  <si>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</si>
  <si>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</si>
  <si>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</si>
  <si>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</si>
  <si>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</si>
  <si>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</si>
  <si>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</si>
  <si>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</si>
  <si>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</si>
  <si>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</si>
  <si>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</si>
  <si>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</si>
  <si>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</si>
  <si>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</si>
  <si>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</si>
  <si>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</si>
  <si>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</si>
  <si>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</si>
  <si>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</si>
  <si>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</si>
  <si>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</si>
  <si>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</si>
  <si>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</si>
  <si>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</si>
  <si>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</si>
  <si>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</si>
  <si>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</si>
  <si>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</si>
  <si>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</si>
  <si>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</si>
  <si>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</si>
  <si>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</si>
  <si>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</si>
  <si>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</si>
  <si>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</si>
  <si>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</si>
  <si>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</si>
  <si>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</si>
  <si>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</si>
  <si>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</si>
  <si>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</si>
  <si>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</si>
  <si>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</si>
  <si>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</si>
  <si>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</si>
  <si>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</si>
  <si>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</si>
  <si>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</si>
  <si>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</si>
  <si>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</si>
  <si>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</si>
  <si>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</si>
  <si>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</si>
  <si>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</si>
  <si>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</si>
  <si>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</si>
  <si>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</si>
  <si>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</si>
  <si>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</si>
  <si>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</si>
  <si>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</si>
  <si>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</si>
  <si>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</si>
  <si>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</si>
  <si>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</si>
  <si>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</si>
  <si>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</si>
  <si>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</si>
  <si>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</si>
  <si>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</si>
  <si>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</si>
  <si>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</si>
  <si>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</si>
  <si>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</si>
  <si>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</si>
  <si>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</si>
  <si>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</si>
  <si>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</si>
  <si>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</si>
  <si>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</si>
  <si>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</si>
  <si>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</si>
  <si>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</si>
  <si>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</si>
  <si>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</si>
  <si>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</si>
  <si>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</si>
  <si>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</si>
  <si>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</si>
  <si>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</si>
  <si>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</si>
  <si>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</si>
  <si>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</si>
  <si>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</si>
  <si>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</si>
  <si>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</si>
  <si>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</si>
  <si>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</si>
  <si>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</si>
  <si>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</si>
  <si>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</si>
  <si>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</si>
  <si>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</si>
  <si>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</si>
  <si>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</si>
  <si>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</si>
  <si>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</si>
  <si>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</si>
  <si>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</si>
  <si>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</si>
  <si>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</si>
  <si>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</si>
  <si>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</si>
  <si>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</si>
  <si>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</si>
  <si>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</si>
  <si>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</si>
  <si>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</si>
  <si>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</si>
  <si>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</si>
  <si>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</si>
  <si>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</si>
  <si>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</si>
  <si>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</si>
  <si>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</si>
  <si>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</si>
  <si>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</si>
  <si>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</si>
  <si>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</si>
  <si>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</si>
  <si>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</si>
  <si>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</si>
  <si>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</si>
  <si>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</si>
  <si>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</si>
  <si>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</si>
  <si>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</si>
  <si>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</si>
  <si>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</si>
  <si>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</si>
  <si>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</si>
  <si>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</si>
  <si>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</si>
  <si>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</si>
  <si>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</si>
  <si>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</si>
  <si>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</si>
  <si>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</si>
  <si>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</si>
  <si>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</si>
  <si>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</si>
  <si>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</si>
  <si>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</si>
  <si>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</si>
  <si>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</si>
  <si>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</si>
  <si>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</si>
  <si>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</si>
  <si>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</si>
  <si>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</si>
  <si>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</si>
  <si>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</si>
  <si>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</si>
  <si>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</si>
  <si>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</si>
  <si>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</si>
  <si>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</si>
  <si>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</si>
  <si>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</si>
  <si>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</si>
  <si>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</si>
  <si>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</si>
  <si>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</si>
  <si>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</si>
  <si>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</si>
  <si>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</si>
  <si>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</si>
  <si>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</si>
  <si>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</si>
  <si>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</si>
  <si>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</si>
  <si>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</si>
  <si>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</si>
  <si>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</si>
  <si>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</si>
  <si>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</si>
  <si>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</si>
  <si>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</si>
  <si>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</si>
  <si>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</si>
  <si>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</si>
  <si>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</si>
  <si>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</si>
  <si>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</si>
  <si>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</si>
  <si>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</si>
  <si>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</si>
  <si>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</si>
  <si>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</si>
  <si>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</si>
  <si>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</si>
  <si>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</si>
  <si>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</si>
  <si>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</si>
  <si>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</si>
  <si>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</si>
  <si>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</si>
  <si>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</si>
  <si>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</si>
  <si>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</si>
  <si>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</si>
  <si>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</si>
  <si>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</si>
  <si>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</si>
  <si>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</si>
  <si>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</si>
  <si>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</si>
  <si>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</si>
  <si>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</si>
  <si>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</si>
  <si>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</si>
  <si>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</si>
  <si>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</si>
  <si>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</si>
  <si>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</si>
  <si>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</si>
  <si>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</si>
  <si>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</si>
  <si>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</si>
  <si>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</si>
  <si>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</si>
  <si>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</si>
  <si>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</si>
  <si>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</si>
  <si>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</si>
  <si>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</si>
  <si>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</si>
  <si>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</si>
  <si>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</si>
  <si>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</si>
  <si>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</si>
  <si>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</si>
  <si>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</si>
  <si>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</si>
  <si>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</si>
  <si>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</si>
  <si>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</si>
  <si>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</si>
  <si>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</si>
  <si>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</si>
  <si>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</si>
  <si>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</si>
  <si>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</si>
  <si>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</si>
  <si>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</si>
  <si>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</si>
  <si>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</si>
  <si>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</si>
  <si>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</si>
  <si>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</si>
  <si>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</si>
  <si>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</si>
  <si>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</si>
  <si>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</si>
  <si>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</si>
  <si>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</si>
  <si>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</si>
  <si>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</si>
  <si>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</si>
  <si>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</si>
  <si>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</si>
  <si>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</si>
  <si>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</si>
  <si>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</si>
  <si>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</si>
  <si>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</si>
  <si>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</si>
  <si>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</si>
  <si>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</si>
  <si>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</si>
  <si>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</si>
  <si>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</si>
  <si>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</si>
  <si>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</si>
  <si>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</si>
  <si>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</si>
  <si>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</si>
  <si>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</si>
  <si>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</si>
  <si>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</si>
  <si>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</si>
  <si>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</si>
  <si>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</si>
  <si>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</si>
  <si>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</si>
  <si>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</si>
  <si>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</si>
  <si>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</si>
  <si>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</si>
  <si>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</si>
  <si>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</si>
  <si>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</si>
  <si>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</si>
  <si>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</si>
  <si>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</si>
  <si>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</si>
  <si>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</si>
  <si>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</si>
  <si>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</si>
  <si>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</si>
  <si>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</si>
  <si>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</si>
  <si>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</si>
  <si>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</si>
  <si>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</si>
  <si>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</si>
  <si>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</si>
  <si>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</si>
  <si>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</si>
  <si>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</si>
  <si>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</si>
  <si>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</si>
  <si>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</si>
  <si>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</si>
  <si>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</si>
  <si>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</si>
  <si>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</si>
  <si>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</si>
  <si>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</si>
  <si>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</si>
  <si>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</si>
  <si>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</si>
  <si>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</si>
  <si>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</si>
  <si>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</si>
  <si>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</si>
  <si>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</si>
  <si>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</si>
  <si>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</si>
  <si>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</si>
  <si>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</si>
  <si>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</si>
  <si>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</si>
  <si>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</si>
  <si>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</si>
  <si>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</si>
  <si>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</si>
  <si>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</si>
  <si>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</si>
  <si>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</si>
  <si>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</si>
  <si>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</si>
  <si>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</si>
  <si>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</si>
  <si>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</si>
  <si>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</si>
  <si>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</si>
  <si>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</si>
  <si>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</si>
  <si>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</si>
  <si>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</si>
  <si>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</si>
  <si>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</si>
  <si>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</si>
  <si>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</si>
  <si>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</si>
  <si>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</si>
  <si>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</si>
  <si>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</si>
  <si>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</si>
  <si>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</si>
  <si>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</si>
  <si>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</si>
  <si>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</si>
  <si>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</si>
  <si>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</si>
  <si>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</si>
  <si>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</si>
  <si>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</si>
  <si>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</si>
  <si>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</si>
  <si>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</si>
  <si>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</si>
  <si>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</si>
  <si>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</si>
  <si>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</si>
  <si>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</si>
  <si>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</si>
  <si>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</si>
  <si>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</si>
  <si>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</si>
  <si>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</si>
  <si>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</si>
  <si>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</si>
  <si>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</si>
  <si>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</si>
  <si>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</si>
  <si>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</si>
  <si>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</si>
  <si>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</si>
  <si>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</si>
  <si>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</si>
  <si>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</si>
  <si>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</si>
  <si>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</si>
  <si>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</si>
  <si>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</si>
  <si>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</si>
  <si>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</si>
  <si>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</si>
  <si>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</si>
  <si>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</si>
  <si>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</si>
  <si>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</si>
  <si>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</si>
  <si>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</si>
  <si>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</si>
  <si>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</si>
  <si>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</si>
  <si>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</si>
  <si>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</si>
  <si>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</si>
  <si>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</si>
  <si>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</si>
  <si>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</si>
  <si>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</si>
  <si>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</si>
  <si>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</si>
  <si>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</si>
  <si>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</si>
  <si>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</si>
  <si>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</si>
  <si>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</si>
  <si>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</si>
  <si>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</si>
  <si>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</si>
  <si>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</si>
  <si>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</si>
  <si>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</si>
  <si>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</si>
  <si>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</si>
  <si>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</si>
  <si>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</si>
  <si>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</si>
  <si>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</si>
  <si>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</si>
  <si>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</si>
  <si>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</si>
  <si>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</si>
  <si>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</si>
  <si>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</si>
  <si>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</si>
  <si>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</si>
  <si>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</si>
  <si>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</si>
  <si>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</si>
  <si>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</si>
  <si>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</si>
  <si>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</si>
  <si>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</si>
  <si>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</si>
  <si>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</si>
  <si>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</si>
  <si>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</si>
  <si>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</si>
  <si>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</si>
  <si>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</si>
  <si>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</si>
  <si>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</si>
  <si>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</si>
  <si>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</si>
  <si>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</si>
  <si>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</si>
  <si>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</si>
  <si>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</si>
  <si>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</si>
  <si>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</si>
  <si>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</si>
  <si>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</si>
  <si>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</si>
  <si>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</si>
  <si>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</si>
  <si>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</si>
  <si>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</si>
  <si>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</si>
  <si>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</si>
  <si>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</si>
  <si>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</si>
  <si>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</si>
  <si>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</si>
  <si>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</si>
  <si>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</si>
  <si>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</si>
  <si>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</si>
  <si>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</si>
  <si>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</si>
  <si>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</si>
  <si>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</si>
  <si>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</si>
  <si>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</si>
  <si>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</si>
  <si>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</si>
  <si>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</si>
  <si>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</si>
  <si>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</si>
  <si>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</si>
  <si>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</si>
  <si>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</si>
  <si>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</si>
  <si>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</si>
  <si>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</si>
  <si>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</si>
  <si>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</si>
  <si>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</si>
  <si>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</si>
  <si>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</si>
  <si>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</si>
  <si>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</si>
  <si>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</si>
  <si>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</si>
  <si>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</si>
  <si>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</si>
  <si>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</si>
  <si>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</si>
  <si>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</si>
  <si>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</si>
  <si>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</si>
  <si>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</si>
  <si>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</si>
  <si>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</si>
  <si>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</si>
  <si>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</si>
  <si>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</si>
  <si>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</si>
  <si>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</si>
  <si>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</si>
  <si>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</si>
  <si>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</si>
  <si>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</si>
  <si>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</si>
  <si>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</si>
  <si>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</si>
  <si>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</si>
  <si>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</si>
  <si>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</si>
  <si>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</si>
  <si>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</si>
  <si>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</si>
  <si>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</si>
  <si>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</si>
  <si>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</si>
  <si>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</si>
  <si>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</si>
  <si>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</si>
  <si>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</si>
  <si>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</si>
  <si>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</si>
  <si>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</si>
  <si>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</si>
  <si>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</si>
  <si>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</si>
  <si>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</si>
  <si>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</si>
  <si>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</si>
  <si>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</si>
  <si>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</si>
  <si>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</si>
  <si>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</si>
  <si>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</si>
  <si>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</si>
  <si>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</si>
  <si>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</si>
  <si>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</si>
  <si>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</si>
  <si>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</si>
  <si>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</si>
  <si>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</si>
  <si>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</si>
  <si>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</si>
  <si>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</si>
  <si>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</si>
  <si>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</si>
  <si>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</si>
  <si>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</si>
  <si>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</si>
  <si>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</si>
  <si>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</si>
  <si>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</si>
  <si>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</si>
  <si>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</si>
  <si>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</si>
  <si>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</si>
  <si>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</si>
  <si>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</si>
  <si>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</si>
  <si>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</si>
  <si>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</si>
  <si>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</si>
  <si>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</si>
  <si>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</si>
  <si>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</si>
  <si>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</si>
  <si>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</si>
  <si>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</si>
  <si>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</si>
  <si>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</si>
  <si>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</si>
  <si>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</si>
  <si>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</si>
  <si>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</si>
  <si>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</si>
  <si>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</si>
  <si>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</si>
  <si>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</si>
  <si>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</si>
  <si>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</si>
  <si>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</si>
  <si>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</si>
  <si>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</si>
  <si>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</si>
  <si>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</si>
  <si>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</si>
  <si>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</si>
  <si>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</si>
  <si>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</si>
  <si>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</si>
  <si>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</si>
  <si>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</si>
  <si>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</si>
  <si>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</si>
  <si>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</si>
  <si>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</si>
  <si>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</si>
  <si>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</si>
  <si>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</si>
  <si>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</si>
  <si>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</si>
  <si>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</si>
  <si>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</si>
  <si>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</si>
  <si>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</si>
  <si>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</si>
  <si>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</si>
  <si>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</si>
  <si>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</si>
  <si>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</si>
  <si>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</si>
  <si>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</si>
  <si>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</si>
  <si>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</si>
  <si>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</si>
  <si>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</si>
  <si>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</si>
  <si>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</si>
  <si>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</si>
  <si>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</si>
  <si>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</si>
  <si>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</si>
  <si>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</si>
  <si>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</si>
  <si>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</si>
  <si>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</si>
  <si>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</si>
  <si>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</si>
  <si>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</si>
  <si>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</si>
  <si>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</si>
  <si>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</si>
  <si>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</si>
  <si>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</si>
  <si>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</si>
  <si>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</si>
  <si>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</si>
  <si>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</si>
  <si>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</si>
  <si>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</si>
  <si>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</si>
  <si>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</si>
  <si>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</si>
  <si>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</si>
  <si>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</si>
  <si>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</si>
  <si>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</si>
  <si>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</si>
  <si>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</si>
  <si>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</si>
  <si>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</si>
  <si>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</si>
  <si>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</si>
  <si>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</si>
  <si>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</si>
  <si>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</si>
  <si>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</si>
  <si>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</si>
  <si>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</si>
  <si>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</si>
  <si>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</si>
  <si>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</si>
  <si>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</si>
  <si>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</si>
  <si>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</si>
  <si>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</si>
  <si>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</si>
  <si>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</si>
  <si>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</si>
  <si>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</si>
  <si>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</si>
  <si>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</si>
  <si>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</si>
  <si>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</si>
  <si>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</si>
  <si>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</si>
  <si>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</si>
  <si>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</si>
  <si>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</si>
  <si>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</si>
  <si>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</si>
  <si>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</si>
  <si>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</si>
  <si>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</si>
  <si>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</si>
  <si>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</si>
  <si>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</si>
  <si>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</si>
  <si>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</si>
  <si>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</si>
  <si>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</si>
  <si>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</si>
  <si>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</si>
  <si>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</si>
  <si>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</si>
  <si>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</si>
  <si>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</si>
  <si>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</si>
  <si>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</si>
  <si>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</si>
  <si>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</si>
  <si>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</si>
  <si>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</si>
  <si>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</si>
  <si>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</si>
  <si>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</si>
  <si>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</si>
  <si>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</si>
  <si>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</si>
  <si>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</si>
  <si>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</si>
  <si>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</si>
  <si>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</si>
  <si>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</si>
  <si>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</si>
  <si>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</si>
  <si>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</si>
  <si>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</si>
  <si>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</si>
  <si>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</si>
  <si>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</si>
  <si>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</si>
  <si>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</si>
  <si>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</si>
  <si>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</si>
  <si>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</si>
  <si>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</si>
  <si>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</si>
  <si>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</si>
  <si>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</si>
  <si>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</si>
  <si>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</si>
  <si>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</si>
  <si>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</si>
  <si>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</si>
  <si>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</si>
  <si>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</si>
  <si>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</si>
  <si>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</si>
  <si>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</si>
  <si>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</si>
  <si>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</si>
  <si>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</si>
  <si>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</si>
  <si>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</si>
  <si>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</si>
  <si>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</si>
  <si>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</si>
  <si>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</si>
  <si>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</si>
  <si>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</si>
  <si>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</si>
  <si>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</si>
  <si>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</si>
  <si>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</si>
  <si>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</si>
  <si>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</si>
  <si>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</si>
  <si>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</si>
  <si>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</si>
  <si>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</si>
  <si>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</si>
  <si>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</si>
  <si>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</si>
  <si>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</si>
  <si>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</si>
  <si>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</si>
  <si>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</si>
  <si>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</si>
  <si>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</si>
  <si>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</si>
  <si>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</si>
  <si>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</si>
  <si>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</si>
  <si>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</si>
  <si>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</si>
  <si>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</si>
  <si>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</si>
  <si>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</si>
  <si>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</si>
  <si>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</si>
  <si>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</si>
  <si>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</si>
  <si>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</si>
  <si>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</si>
  <si>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</si>
  <si>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</si>
  <si>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</si>
  <si>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</si>
  <si>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</si>
  <si>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</si>
  <si>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</si>
  <si>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</si>
  <si>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</si>
  <si>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</si>
  <si>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</si>
  <si>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</si>
  <si>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</si>
  <si>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</si>
  <si>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</si>
  <si>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</si>
  <si>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</si>
  <si>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</si>
  <si>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</si>
  <si>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</si>
  <si>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</si>
  <si>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</si>
  <si>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</si>
  <si>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</si>
  <si>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</si>
  <si>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</si>
  <si>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</si>
  <si>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</si>
  <si>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</si>
  <si>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</si>
  <si>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</si>
  <si>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</si>
  <si>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</si>
  <si>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</si>
  <si>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</si>
  <si>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</si>
  <si>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</si>
  <si>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</si>
  <si>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</si>
  <si>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</si>
  <si>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</si>
  <si>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</si>
  <si>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</si>
  <si>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</si>
  <si>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</si>
  <si>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</si>
  <si>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</si>
  <si>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</si>
  <si>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</si>
  <si>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</si>
  <si>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</si>
  <si>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</si>
  <si>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</si>
  <si>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</si>
  <si>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</si>
  <si>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</si>
  <si>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</si>
  <si>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</si>
  <si>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</si>
  <si>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</si>
  <si>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</si>
  <si>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</si>
  <si>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</si>
  <si>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</si>
  <si>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</si>
  <si>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</si>
  <si>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</si>
  <si>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</si>
  <si>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</si>
  <si>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</si>
  <si>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</si>
  <si>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</si>
  <si>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</si>
  <si>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</si>
  <si>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</si>
  <si>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</si>
  <si>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</si>
  <si>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</si>
  <si>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</si>
  <si>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</si>
  <si>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</si>
  <si>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</si>
  <si>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</si>
  <si>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</si>
  <si>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</si>
  <si>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</si>
  <si>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</si>
  <si>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</si>
  <si>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</si>
  <si>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</si>
  <si>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</si>
  <si>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</si>
  <si>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</si>
  <si>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</si>
  <si>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</si>
  <si>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</si>
  <si>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</si>
  <si>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</si>
  <si>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</si>
  <si>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</si>
  <si>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</si>
  <si>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</si>
  <si>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</si>
  <si>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</si>
  <si>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</si>
  <si>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</si>
  <si>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</si>
  <si>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</si>
  <si>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</si>
  <si>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</si>
  <si>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</si>
  <si>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</si>
  <si>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</si>
  <si>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</si>
  <si>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</si>
  <si>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</si>
  <si>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</si>
  <si>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</si>
  <si>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</si>
  <si>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</si>
  <si>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</si>
  <si>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</si>
  <si>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</si>
  <si>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</si>
  <si>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</si>
  <si>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</si>
  <si>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</si>
  <si>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</si>
  <si>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</si>
  <si>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</si>
  <si>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</si>
  <si>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</si>
  <si>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</si>
  <si>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</si>
  <si>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</si>
  <si>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</si>
  <si>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</si>
  <si>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</si>
  <si>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</si>
  <si>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</si>
  <si>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</si>
  <si>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</si>
  <si>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</si>
  <si>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</si>
  <si>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</si>
  <si>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</si>
  <si>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</si>
  <si>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</si>
  <si>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</si>
  <si>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</si>
  <si>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</si>
  <si>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</si>
  <si>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</si>
  <si>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</si>
  <si>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</si>
  <si>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</si>
  <si>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</si>
  <si>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</si>
  <si>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</si>
  <si>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</si>
  <si>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</si>
  <si>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</si>
  <si>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</si>
  <si>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</si>
  <si>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</si>
  <si>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</si>
  <si>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</si>
  <si>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</si>
  <si>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</si>
  <si>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</si>
  <si>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</si>
  <si>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</si>
  <si>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</si>
  <si>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</si>
  <si>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</si>
  <si>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</si>
  <si>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</si>
  <si>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</si>
  <si>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</si>
  <si>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</si>
  <si>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</si>
  <si>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</si>
  <si>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</si>
  <si>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</si>
  <si>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</si>
  <si>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</si>
  <si>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</si>
  <si>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</si>
  <si>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</si>
  <si>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</si>
  <si>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</si>
  <si>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</si>
  <si>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</si>
  <si>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</si>
  <si>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</si>
  <si>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</si>
  <si>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</si>
  <si>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</si>
  <si>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</si>
  <si>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</si>
  <si>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</si>
  <si>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</si>
  <si>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</si>
  <si>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</si>
  <si>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</si>
  <si>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</si>
  <si>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</si>
  <si>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</si>
  <si>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</si>
  <si>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</si>
  <si>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</si>
  <si>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</si>
  <si>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</si>
  <si>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</si>
  <si>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</si>
  <si>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</si>
  <si>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</si>
  <si>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</si>
  <si>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</si>
  <si>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</si>
  <si>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</si>
  <si>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</si>
  <si>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</si>
  <si>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</si>
  <si>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</si>
  <si>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</si>
  <si>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</si>
  <si>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</si>
  <si>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</si>
  <si>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</si>
  <si>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</si>
  <si>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</si>
  <si>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</si>
  <si>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</si>
  <si>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</si>
  <si>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</si>
  <si>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</si>
  <si>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</si>
  <si>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</si>
  <si>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</si>
  <si>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</si>
  <si>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</si>
  <si>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</si>
  <si>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</si>
  <si>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</si>
  <si>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</si>
  <si>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</si>
  <si>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</si>
  <si>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</si>
  <si>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</si>
  <si>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</si>
  <si>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</si>
  <si>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</si>
  <si>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</si>
  <si>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</si>
  <si>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</si>
  <si>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</si>
  <si>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</si>
  <si>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</si>
  <si>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</si>
  <si>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</si>
  <si>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</si>
  <si>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</si>
  <si>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</si>
  <si>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</si>
  <si>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</si>
  <si>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</si>
  <si>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</si>
  <si>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</si>
  <si>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</si>
  <si>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</si>
  <si>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</si>
  <si>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</si>
  <si>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</si>
  <si>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</si>
  <si>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</si>
  <si>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</si>
  <si>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</si>
  <si>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</si>
  <si>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</si>
  <si>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</si>
  <si>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</si>
  <si>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</si>
  <si>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</si>
  <si>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</si>
  <si>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</si>
  <si>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</si>
  <si>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</si>
  <si>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</si>
  <si>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</si>
  <si>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</si>
  <si>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</si>
  <si>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</si>
  <si>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</si>
  <si>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</si>
  <si>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</si>
  <si>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</si>
  <si>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</si>
  <si>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</si>
  <si>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</si>
  <si>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</si>
  <si>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</si>
  <si>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</si>
  <si>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</si>
  <si>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</si>
  <si>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</si>
  <si>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</si>
  <si>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</si>
  <si>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</si>
  <si>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</si>
  <si>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</si>
  <si>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</si>
  <si>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</si>
  <si>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</si>
  <si>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</si>
  <si>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</si>
  <si>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</si>
  <si>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</si>
  <si>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</si>
  <si>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</si>
  <si>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</si>
  <si>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</si>
  <si>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</si>
  <si>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</si>
  <si>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</si>
  <si>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</si>
  <si>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</si>
  <si>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</si>
  <si>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</si>
  <si>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</si>
  <si>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</si>
  <si>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</si>
  <si>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</si>
  <si>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</si>
  <si>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</si>
  <si>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</si>
  <si>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</si>
  <si>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</si>
  <si>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</si>
  <si>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</si>
  <si>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</si>
  <si>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</si>
  <si>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</si>
  <si>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</si>
  <si>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</si>
  <si>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</si>
  <si>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</si>
  <si>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</si>
  <si>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</si>
  <si>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</si>
  <si>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</si>
  <si>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</si>
  <si>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</si>
  <si>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</si>
  <si>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</si>
  <si>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</si>
  <si>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</si>
  <si>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</si>
  <si>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</si>
  <si>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</si>
  <si>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</si>
  <si>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</si>
  <si>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</si>
  <si>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</si>
  <si>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</si>
  <si>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</si>
  <si>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</si>
  <si>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</si>
  <si>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</si>
  <si>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</si>
  <si>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</si>
  <si>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</si>
  <si>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</si>
  <si>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</si>
  <si>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</si>
  <si>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</si>
  <si>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</si>
  <si>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</si>
  <si>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</si>
  <si>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</si>
  <si>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</si>
  <si>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</si>
  <si>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</si>
  <si>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</si>
  <si>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</si>
  <si>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</si>
  <si>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</si>
  <si>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</si>
  <si>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</si>
  <si>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</si>
  <si>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</si>
  <si>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</si>
  <si>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</si>
  <si>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</si>
  <si>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</si>
  <si>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</si>
  <si>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</si>
  <si>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</si>
  <si>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</si>
  <si>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</si>
  <si>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</si>
  <si>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</si>
  <si>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</si>
  <si>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</si>
  <si>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</si>
  <si>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</si>
  <si>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</si>
  <si>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</si>
  <si>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</si>
  <si>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</si>
  <si>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</si>
  <si>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</si>
  <si>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</si>
  <si>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</si>
  <si>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</si>
  <si>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</si>
  <si>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</si>
  <si>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</si>
  <si>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</si>
  <si>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</si>
  <si>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</si>
  <si>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</si>
  <si>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</si>
  <si>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</si>
  <si>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</si>
  <si>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</si>
  <si>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</si>
  <si>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</si>
  <si>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</si>
  <si>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</si>
  <si>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</si>
  <si>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</si>
  <si>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</si>
  <si>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</si>
  <si>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</si>
  <si>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</si>
  <si>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</si>
  <si>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</si>
  <si>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</si>
  <si>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</si>
  <si>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</si>
  <si>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</si>
  <si>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</si>
  <si>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</si>
  <si>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</si>
  <si>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</si>
  <si>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</si>
  <si>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</si>
  <si>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</si>
  <si>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</si>
  <si>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</si>
  <si>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</si>
  <si>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</si>
  <si>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</si>
  <si>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</si>
  <si>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</si>
  <si>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</si>
  <si>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</si>
  <si>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</si>
  <si>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</si>
  <si>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</si>
  <si>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</si>
  <si>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</si>
  <si>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</si>
  <si>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</si>
  <si>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</si>
  <si>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</si>
  <si>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</si>
  <si>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</si>
  <si>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</si>
  <si>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</si>
  <si>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</si>
  <si>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</si>
  <si>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</si>
  <si>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</si>
  <si>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</si>
  <si>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</si>
  <si>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</si>
  <si>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</si>
  <si>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</si>
  <si>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</si>
  <si>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</si>
  <si>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</si>
  <si>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</si>
  <si>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</si>
  <si>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</si>
  <si>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</si>
  <si>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</si>
  <si>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</si>
  <si>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</si>
  <si>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</si>
  <si>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</si>
  <si>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</si>
  <si>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</si>
  <si>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</si>
  <si>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</si>
  <si>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</si>
  <si>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</si>
  <si>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</si>
  <si>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</si>
  <si>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</si>
  <si>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</si>
  <si>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</si>
  <si>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</si>
  <si>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</si>
  <si>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</si>
  <si>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</si>
  <si>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</si>
  <si>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</si>
  <si>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</si>
  <si>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</si>
  <si>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</si>
  <si>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</si>
  <si>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</si>
  <si>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</si>
  <si>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</si>
  <si>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</si>
  <si>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</si>
  <si>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</si>
  <si>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</si>
  <si>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</si>
  <si>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</si>
  <si>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</si>
  <si>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</si>
  <si>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</si>
  <si>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</si>
  <si>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</si>
  <si>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</si>
  <si>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</si>
  <si>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</si>
  <si>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</si>
  <si>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</si>
  <si>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</si>
  <si>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</si>
  <si>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</si>
  <si>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</si>
  <si>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</si>
  <si>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</si>
  <si>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</si>
  <si>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</si>
  <si>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</si>
  <si>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</si>
  <si>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</si>
  <si>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</si>
  <si>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</si>
  <si>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</si>
  <si>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</si>
  <si>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</si>
  <si>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</si>
  <si>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</si>
  <si>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</si>
  <si>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</si>
  <si>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</si>
  <si>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</si>
  <si>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</si>
  <si>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</si>
  <si>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</si>
  <si>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</si>
  <si>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</si>
  <si>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</si>
  <si>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</si>
  <si>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</si>
  <si>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</si>
  <si>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</si>
  <si>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</si>
  <si>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</si>
  <si>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</si>
  <si>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</si>
  <si>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</si>
  <si>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</si>
  <si>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</si>
  <si>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</si>
  <si>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</si>
  <si>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</si>
  <si>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</si>
  <si>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</si>
  <si>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</si>
  <si>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</si>
  <si>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</si>
  <si>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</si>
  <si>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</si>
  <si>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</si>
  <si>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</si>
  <si>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</si>
  <si>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</si>
  <si>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</si>
  <si>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</si>
  <si>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</si>
  <si>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</si>
  <si>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</si>
  <si>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</si>
  <si>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</si>
  <si>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</si>
  <si>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</si>
  <si>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</si>
  <si>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</si>
  <si>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</si>
  <si>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</si>
  <si>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</si>
  <si>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</si>
  <si>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</si>
  <si>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</si>
  <si>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</si>
  <si>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</si>
  <si>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</si>
  <si>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</si>
  <si>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</si>
  <si>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</si>
  <si>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</si>
  <si>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</si>
  <si>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</si>
  <si>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</si>
  <si>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</si>
  <si>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</si>
  <si>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</si>
  <si>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</si>
  <si>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</si>
  <si>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</si>
  <si>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</si>
  <si>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</si>
  <si>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</si>
  <si>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</si>
  <si>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</si>
  <si>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</si>
  <si>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</si>
  <si>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</si>
  <si>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</si>
  <si>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</si>
  <si>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</si>
  <si>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</si>
  <si>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</si>
  <si>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</si>
  <si>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</si>
  <si>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</si>
  <si>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</si>
  <si>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</si>
  <si>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</si>
  <si>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</si>
  <si>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</si>
  <si>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</si>
  <si>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</si>
  <si>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</si>
  <si>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</si>
  <si>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</si>
  <si>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</si>
  <si>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</si>
  <si>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</si>
  <si>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</si>
  <si>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</si>
  <si>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</si>
  <si>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</si>
  <si>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</si>
  <si>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</si>
  <si>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</si>
  <si>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</si>
  <si>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</si>
  <si>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</si>
  <si>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</si>
  <si>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</si>
  <si>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</si>
  <si>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</si>
  <si>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</si>
  <si>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</si>
  <si>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</si>
  <si>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</si>
  <si>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</si>
  <si>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</si>
  <si>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</si>
  <si>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</si>
  <si>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</si>
  <si>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</si>
  <si>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</si>
  <si>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</si>
  <si>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</si>
  <si>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</si>
  <si>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</si>
  <si>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</si>
  <si>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</si>
  <si>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</si>
  <si>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</si>
  <si>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</si>
  <si>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</si>
  <si>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</si>
  <si>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</si>
  <si>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</si>
  <si>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</si>
  <si>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</si>
  <si>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</si>
  <si>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</si>
  <si>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</si>
  <si>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</si>
  <si>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</si>
  <si>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</si>
  <si>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</si>
  <si>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</si>
  <si>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</si>
  <si>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</si>
  <si>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</si>
  <si>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</si>
  <si>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</si>
  <si>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</si>
  <si>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</si>
  <si>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</si>
  <si>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</si>
  <si>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</si>
  <si>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</si>
  <si>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</si>
  <si>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</si>
  <si>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</si>
  <si>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</si>
  <si>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</si>
  <si>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</si>
  <si>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</si>
  <si>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</si>
  <si>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</si>
  <si>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</si>
  <si>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</si>
  <si>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</si>
  <si>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</si>
  <si>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</si>
  <si>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</si>
  <si>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</si>
  <si>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</si>
  <si>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</si>
  <si>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</si>
  <si>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</si>
  <si>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</si>
  <si>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</si>
  <si>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</si>
  <si>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</si>
  <si>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</si>
  <si>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</si>
  <si>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</si>
  <si>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</si>
  <si>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</si>
  <si>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</si>
  <si>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</si>
  <si>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</si>
  <si>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</si>
  <si>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</si>
  <si>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</si>
  <si>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</si>
  <si>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</si>
  <si>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</si>
  <si>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</si>
  <si>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</si>
  <si>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</si>
  <si>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</si>
  <si>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</si>
  <si>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</si>
  <si>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</si>
  <si>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</si>
  <si>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</si>
  <si>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</si>
  <si>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</si>
  <si>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</si>
  <si>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</si>
  <si>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</si>
  <si>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</si>
  <si>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</si>
  <si>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</si>
  <si>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</si>
  <si>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</si>
  <si>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</si>
  <si>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</si>
  <si>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</si>
  <si>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</si>
  <si>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</si>
  <si>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</si>
  <si>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</si>
  <si>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</si>
  <si>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</si>
  <si>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</si>
  <si>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</si>
  <si>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</si>
  <si>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</si>
  <si>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</si>
  <si>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</si>
  <si>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</si>
  <si>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</si>
  <si>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</si>
  <si>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</si>
  <si>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</si>
  <si>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</si>
  <si>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</si>
  <si>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</si>
  <si>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</si>
  <si>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</si>
  <si>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</si>
  <si>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</si>
  <si>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</si>
  <si>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</si>
  <si>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</si>
  <si>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</si>
  <si>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</si>
  <si>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</si>
  <si>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</si>
  <si>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</si>
  <si>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</si>
  <si>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</si>
  <si>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</si>
  <si>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</si>
  <si>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</si>
  <si>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</si>
  <si>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</si>
  <si>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</si>
  <si>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</si>
  <si>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</si>
  <si>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</si>
  <si>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</si>
  <si>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</si>
  <si>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</si>
  <si>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</si>
  <si>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</si>
  <si>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</si>
  <si>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</si>
  <si>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</si>
  <si>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</si>
  <si>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</si>
  <si>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</si>
  <si>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</si>
  <si>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</si>
  <si>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</si>
  <si>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</si>
  <si>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</si>
  <si>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</si>
  <si>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</si>
  <si>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</si>
  <si>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</si>
  <si>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</si>
  <si>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</si>
  <si>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</si>
  <si>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</si>
  <si>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</si>
  <si>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</si>
  <si>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</si>
  <si>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</si>
  <si>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</si>
  <si>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</si>
  <si>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</si>
  <si>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</si>
  <si>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</si>
  <si>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</si>
  <si>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</si>
  <si>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</si>
  <si>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</si>
  <si>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</si>
  <si>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</si>
  <si>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</si>
  <si>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</si>
  <si>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</si>
  <si>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</si>
  <si>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</si>
  <si>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</si>
  <si>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</si>
  <si>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</si>
  <si>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</si>
  <si>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</si>
  <si>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</si>
  <si>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</si>
  <si>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</si>
  <si>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</si>
  <si>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</si>
  <si>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</si>
  <si>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</si>
  <si>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</si>
  <si>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</si>
  <si>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</si>
  <si>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</si>
  <si>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</si>
  <si>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</si>
  <si>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</si>
  <si>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</si>
  <si>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</si>
  <si>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</si>
  <si>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</si>
  <si>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</si>
  <si>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</si>
  <si>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</si>
  <si>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</si>
  <si>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</si>
  <si>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</si>
  <si>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</si>
  <si>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</si>
  <si>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</si>
  <si>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</si>
  <si>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</si>
  <si>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</si>
  <si>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</si>
  <si>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</si>
  <si>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</si>
  <si>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</si>
  <si>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</si>
  <si>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</si>
  <si>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</si>
  <si>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</si>
  <si>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</si>
  <si>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</si>
  <si>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</si>
  <si>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</si>
  <si>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</si>
  <si>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</si>
  <si>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</si>
  <si>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</si>
  <si>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</si>
  <si>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</si>
  <si>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</si>
  <si>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</si>
  <si>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</si>
  <si>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</si>
  <si>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</si>
  <si>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</si>
  <si>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</si>
  <si>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</si>
  <si>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</si>
  <si>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</si>
  <si>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</si>
  <si>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</si>
  <si>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</si>
  <si>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</si>
  <si>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</si>
  <si>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</si>
  <si>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</si>
  <si>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</si>
  <si>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</si>
  <si>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</si>
  <si>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</si>
  <si>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</si>
  <si>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</si>
  <si>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</si>
  <si>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</si>
  <si>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</si>
  <si>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</si>
  <si>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</si>
  <si>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</si>
  <si>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</si>
  <si>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</si>
  <si>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</si>
  <si>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</si>
  <si>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</si>
  <si>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</si>
  <si>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</si>
  <si>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</si>
  <si>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</si>
  <si>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</si>
  <si>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</si>
  <si>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</si>
  <si>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</si>
  <si>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</si>
  <si>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</si>
  <si>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</si>
  <si>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</si>
  <si>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</si>
  <si>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</si>
  <si>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</si>
  <si>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</si>
  <si>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</si>
  <si>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</si>
  <si>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</si>
  <si>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</si>
  <si>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</si>
  <si>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</si>
  <si>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</si>
  <si>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</si>
  <si>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</si>
  <si>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</si>
  <si>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</si>
  <si>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</si>
  <si>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</si>
  <si>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</si>
  <si>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</si>
  <si>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</si>
  <si>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</si>
  <si>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</si>
  <si>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</si>
  <si>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</si>
  <si>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</si>
  <si>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</si>
  <si>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</si>
  <si>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</si>
  <si>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</si>
  <si>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</si>
  <si>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</si>
  <si>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</si>
  <si>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</si>
  <si>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</si>
  <si>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</si>
  <si>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</si>
  <si>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</si>
  <si>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</si>
  <si>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</si>
  <si>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</si>
  <si>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</si>
  <si>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</si>
  <si>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</si>
  <si>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</si>
  <si>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</si>
  <si>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</si>
  <si>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</si>
  <si>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</si>
  <si>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</si>
  <si>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</si>
  <si>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</si>
  <si>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</si>
  <si>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</si>
  <si>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</si>
  <si>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</si>
  <si>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</si>
  <si>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</si>
  <si>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</si>
  <si>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</si>
  <si>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</si>
  <si>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</si>
  <si>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</si>
  <si>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</si>
  <si>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</si>
  <si>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</si>
  <si>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</si>
  <si>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</si>
  <si>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</si>
  <si>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</si>
  <si>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</si>
  <si>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</si>
  <si>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</si>
  <si>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</si>
  <si>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</si>
  <si>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</si>
  <si>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</si>
  <si>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</si>
  <si>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</si>
  <si>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</si>
  <si>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</si>
  <si>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</si>
  <si>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</si>
  <si>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</si>
  <si>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</si>
  <si>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</si>
  <si>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</si>
  <si>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</si>
  <si>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</si>
  <si>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</si>
  <si>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</si>
  <si>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</si>
  <si>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</si>
  <si>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</si>
  <si>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</si>
  <si>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</si>
  <si>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</si>
  <si>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</si>
  <si>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</si>
  <si>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</si>
  <si>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</si>
  <si>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</si>
  <si>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</si>
  <si>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</si>
  <si>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</si>
  <si>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</si>
  <si>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</si>
  <si>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</si>
  <si>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</si>
  <si>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</si>
  <si>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</si>
  <si>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</si>
  <si>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</si>
  <si>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</si>
  <si>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</si>
  <si>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</si>
  <si>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</si>
  <si>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</si>
  <si>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</si>
  <si>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</si>
  <si>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</si>
  <si>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</si>
  <si>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</si>
  <si>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</si>
  <si>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</si>
  <si>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</si>
  <si>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</si>
  <si>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</si>
  <si>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</si>
  <si>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</si>
  <si>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</si>
  <si>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</si>
  <si>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</si>
  <si>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</si>
  <si>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</si>
  <si>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</si>
  <si>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</si>
  <si>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</si>
  <si>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</si>
  <si>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</si>
  <si>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</si>
  <si>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</si>
  <si>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</si>
  <si>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</si>
  <si>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</si>
  <si>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</si>
  <si>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</si>
  <si>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</si>
  <si>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</si>
  <si>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</si>
  <si>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</si>
  <si>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</si>
  <si>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</si>
  <si>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</si>
  <si>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</si>
  <si>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</si>
  <si>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</si>
  <si>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</si>
  <si>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</si>
  <si>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</si>
  <si>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</si>
  <si>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</si>
  <si>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</si>
  <si>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</si>
  <si>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</si>
  <si>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</si>
  <si>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</si>
  <si>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</si>
  <si>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</si>
  <si>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</si>
  <si>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</si>
  <si>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</si>
  <si>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</si>
  <si>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</si>
  <si>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</si>
  <si>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</si>
  <si>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</si>
  <si>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</si>
  <si>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</si>
  <si>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</si>
  <si>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</si>
  <si>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</si>
  <si>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</si>
  <si>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</si>
  <si>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</si>
  <si>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</si>
  <si>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</si>
  <si>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</si>
  <si>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</si>
  <si>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</si>
  <si>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</si>
  <si>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</si>
  <si>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</si>
  <si>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</si>
  <si>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</si>
  <si>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</si>
  <si>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</si>
  <si>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</si>
  <si>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</si>
  <si>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</si>
  <si>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</si>
  <si>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</si>
  <si>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</si>
  <si>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</si>
  <si>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</si>
  <si>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</si>
  <si>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</si>
  <si>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</si>
  <si>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</si>
  <si>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</si>
  <si>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</si>
  <si>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</si>
  <si>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</si>
  <si>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</si>
  <si>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</si>
  <si>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</si>
  <si>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</si>
  <si>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</si>
  <si>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</si>
  <si>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</si>
  <si>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</si>
  <si>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</si>
  <si>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</si>
  <si>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</si>
  <si>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</si>
  <si>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</si>
  <si>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</si>
  <si>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</si>
  <si>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</si>
  <si>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</si>
  <si>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</si>
  <si>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</si>
  <si>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</si>
  <si>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</si>
  <si>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</si>
  <si>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</si>
  <si>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</si>
  <si>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</si>
  <si>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</si>
  <si>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</si>
  <si>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</si>
  <si>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</si>
  <si>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</si>
  <si>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</si>
  <si>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</si>
  <si>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</si>
  <si>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</si>
  <si>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</si>
  <si>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</si>
  <si>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</si>
  <si>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</si>
  <si>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</si>
  <si>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</si>
  <si>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</si>
  <si>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</si>
  <si>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</si>
  <si>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</si>
  <si>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</si>
  <si>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</si>
  <si>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</si>
  <si>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</si>
  <si>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</si>
  <si>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</si>
  <si>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</si>
  <si>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</si>
  <si>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</si>
  <si>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</si>
  <si>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</si>
  <si>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</si>
  <si>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</si>
  <si>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</si>
  <si>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</si>
  <si>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</si>
  <si>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</si>
  <si>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</si>
  <si>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</si>
  <si>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</si>
  <si>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</si>
  <si>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</si>
  <si>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</si>
  <si>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</si>
  <si>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</si>
  <si>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</si>
  <si>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</si>
  <si>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</si>
  <si>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</si>
  <si>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</si>
  <si>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</si>
  <si>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</si>
  <si>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</si>
  <si>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</si>
  <si>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</si>
  <si>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</si>
  <si>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</si>
  <si>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</si>
  <si>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</si>
  <si>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</si>
  <si>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</si>
  <si>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</si>
  <si>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</si>
  <si>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</si>
  <si>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</si>
  <si>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</si>
  <si>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</si>
  <si>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</si>
  <si>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</si>
  <si>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</si>
  <si>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</si>
  <si>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</si>
  <si>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</si>
  <si>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</si>
  <si>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</si>
  <si>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</si>
  <si>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</si>
  <si>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</si>
  <si>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</si>
  <si>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</si>
  <si>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</si>
  <si>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</si>
  <si>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</si>
  <si>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</si>
  <si>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</si>
  <si>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</si>
  <si>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</si>
  <si>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</si>
  <si>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</si>
  <si>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</si>
  <si>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</si>
  <si>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</si>
  <si>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</si>
  <si>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</si>
  <si>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</si>
  <si>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</si>
  <si>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</si>
  <si>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</si>
  <si>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</si>
  <si>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</si>
  <si>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</si>
  <si>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</si>
  <si>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</si>
  <si>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</si>
  <si>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</si>
  <si>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</si>
  <si>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</si>
  <si>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</si>
  <si>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</si>
  <si>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</si>
  <si>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</si>
  <si>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</si>
  <si>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</si>
  <si>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</si>
  <si>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</si>
  <si>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</si>
  <si>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</si>
  <si>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</si>
  <si>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</si>
  <si>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</si>
  <si>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</si>
  <si>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</si>
  <si>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</si>
  <si>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</si>
  <si>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</si>
  <si>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</si>
  <si>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</si>
  <si>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</si>
  <si>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</si>
  <si>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</si>
  <si>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</si>
  <si>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</si>
  <si>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</si>
  <si>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</si>
  <si>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</si>
  <si>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</si>
  <si>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</si>
  <si>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</si>
  <si>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</si>
  <si>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</si>
  <si>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</si>
  <si>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</si>
  <si>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</si>
  <si>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</si>
  <si>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</si>
  <si>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</si>
  <si>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</si>
  <si>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</si>
  <si>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</si>
  <si>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</si>
  <si>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</si>
  <si>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</si>
  <si>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</si>
  <si>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</si>
  <si>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</si>
  <si>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</si>
  <si>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</si>
  <si>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</si>
  <si>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</si>
  <si>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</si>
  <si>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</si>
  <si>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</si>
  <si>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</si>
  <si>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</si>
  <si>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</si>
  <si>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</si>
  <si>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</si>
  <si>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</si>
  <si>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</si>
  <si>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</si>
  <si>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</si>
  <si>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</si>
  <si>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</si>
  <si>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</si>
  <si>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</si>
  <si>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</si>
  <si>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</si>
  <si>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</si>
  <si>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</si>
  <si>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</si>
  <si>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</si>
  <si>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</si>
  <si>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</si>
  <si>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</si>
  <si>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</si>
  <si>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</si>
  <si>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</si>
  <si>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</si>
  <si>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</si>
  <si>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</si>
  <si>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</si>
  <si>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</si>
  <si>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</si>
  <si>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</si>
  <si>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</si>
  <si>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</si>
  <si>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</si>
  <si>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</si>
  <si>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</si>
  <si>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</si>
  <si>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</si>
  <si>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</si>
  <si>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</si>
  <si>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</si>
  <si>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</si>
  <si>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</si>
  <si>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</si>
  <si>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</si>
  <si>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</si>
  <si>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</si>
  <si>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</si>
  <si>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</si>
  <si>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</si>
  <si>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</si>
  <si>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</si>
  <si>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</si>
  <si>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</si>
  <si>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</si>
  <si>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</si>
  <si>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</si>
  <si>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</si>
  <si>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</si>
  <si>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</si>
  <si>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</si>
  <si>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</si>
  <si>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</si>
  <si>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</si>
  <si>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</si>
  <si>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</si>
  <si>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</si>
  <si>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</si>
  <si>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</si>
  <si>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</si>
  <si>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</si>
  <si>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</si>
  <si>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</si>
  <si>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</si>
  <si>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</si>
  <si>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</si>
  <si>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</si>
  <si>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</si>
  <si>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</si>
  <si>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</si>
  <si>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</si>
  <si>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</si>
  <si>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</si>
  <si>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</si>
  <si>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</si>
  <si>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</si>
  <si>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</si>
  <si>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</si>
  <si>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</si>
  <si>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</si>
  <si>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</si>
  <si>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</si>
  <si>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</si>
  <si>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</si>
  <si>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</si>
  <si>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</si>
  <si>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</si>
  <si>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</si>
  <si>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</si>
  <si>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</si>
  <si>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</si>
  <si>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</si>
  <si>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</si>
  <si>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</si>
  <si>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</si>
  <si>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</si>
  <si>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</si>
  <si>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</si>
  <si>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</si>
  <si>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</si>
  <si>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</si>
  <si>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</si>
  <si>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</si>
  <si>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</si>
  <si>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</si>
  <si>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</si>
  <si>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</si>
  <si>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</si>
  <si>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</si>
  <si>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</si>
  <si>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</si>
  <si>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</si>
  <si>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</si>
  <si>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</si>
  <si>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</si>
  <si>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</si>
  <si>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</si>
  <si>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</si>
  <si>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</si>
  <si>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</si>
  <si>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</si>
  <si>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</si>
  <si>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</si>
  <si>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</si>
  <si>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</si>
  <si>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</si>
  <si>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</si>
  <si>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</si>
  <si>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</si>
  <si>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</si>
  <si>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</si>
  <si>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</si>
  <si>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</si>
  <si>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</si>
  <si>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</si>
  <si>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</si>
  <si>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</si>
  <si>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</si>
  <si>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</si>
  <si>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</si>
  <si>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</si>
  <si>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</si>
  <si>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</si>
  <si>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</si>
  <si>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</si>
  <si>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</si>
  <si>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</si>
  <si>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</si>
  <si>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</si>
  <si>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</si>
  <si>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</si>
  <si>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</si>
  <si>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</si>
  <si>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</si>
  <si>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</si>
  <si>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</si>
  <si>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</si>
  <si>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</si>
  <si>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</si>
  <si>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</si>
  <si>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</si>
  <si>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</si>
  <si>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</si>
  <si>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</si>
  <si>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</si>
  <si>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</si>
  <si>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</si>
  <si>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</si>
  <si>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</si>
  <si>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</si>
  <si>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</si>
  <si>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</si>
  <si>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</si>
  <si>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</si>
  <si>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</si>
  <si>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</si>
  <si>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</si>
  <si>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</si>
  <si>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</si>
  <si>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</si>
  <si>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</si>
  <si>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</si>
  <si>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</si>
  <si>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</si>
  <si>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</si>
  <si>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</si>
  <si>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</si>
  <si>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</si>
  <si>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</si>
  <si>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</si>
  <si>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</si>
  <si>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</si>
  <si>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</si>
  <si>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</si>
  <si>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</si>
  <si>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</si>
  <si>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</si>
  <si>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</si>
  <si>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</si>
  <si>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</si>
  <si>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</si>
  <si>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</si>
  <si>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</si>
  <si>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</si>
  <si>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</si>
  <si>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</si>
  <si>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</si>
  <si>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</si>
  <si>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</si>
  <si>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</si>
  <si>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</si>
  <si>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</si>
  <si>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</si>
  <si>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</si>
  <si>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</si>
  <si>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</si>
  <si>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</si>
  <si>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</si>
  <si>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</si>
  <si>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</si>
  <si>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</si>
  <si>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</si>
  <si>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</si>
  <si>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</si>
  <si>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</si>
  <si>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</si>
  <si>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</si>
  <si>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</si>
  <si>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</si>
  <si>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</si>
  <si>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</si>
  <si>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</si>
  <si>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</si>
  <si>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</si>
  <si>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</si>
  <si>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</si>
  <si>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</si>
  <si>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</si>
  <si>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</si>
  <si>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</si>
  <si>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</si>
  <si>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</si>
  <si>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</si>
  <si>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</si>
  <si>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</si>
  <si>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</si>
  <si>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</si>
  <si>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</si>
  <si>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</si>
  <si>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</si>
  <si>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</si>
  <si>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</si>
  <si>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</si>
  <si>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</si>
  <si>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</si>
  <si>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</si>
  <si>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</si>
  <si>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</si>
  <si>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</si>
  <si>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</si>
  <si>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</si>
  <si>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</si>
  <si>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</si>
  <si>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</si>
  <si>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</si>
  <si>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</si>
  <si>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</si>
  <si>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</si>
  <si>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</si>
  <si>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</si>
  <si>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</si>
  <si>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</si>
  <si>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</si>
  <si>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</si>
  <si>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</si>
  <si>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</si>
  <si>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</si>
  <si>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</si>
  <si>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</si>
  <si>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</si>
  <si>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</si>
  <si>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</si>
  <si>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</si>
  <si>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</si>
  <si>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</si>
  <si>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</si>
  <si>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</si>
  <si>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</si>
  <si>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</si>
  <si>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</si>
  <si>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</si>
  <si>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</si>
  <si>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</si>
  <si>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</si>
  <si>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</si>
  <si>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</si>
  <si>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</si>
  <si>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</si>
  <si>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</si>
  <si>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</si>
  <si>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</si>
  <si>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</si>
  <si>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</si>
  <si>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</si>
  <si>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</si>
  <si>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</si>
  <si>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</si>
  <si>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</si>
  <si>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</si>
  <si>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</si>
  <si>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</si>
  <si>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</si>
  <si>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</si>
  <si>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</si>
  <si>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</si>
  <si>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</si>
  <si>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</si>
  <si>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</si>
  <si>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</si>
  <si>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</si>
  <si>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</si>
  <si>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</si>
  <si>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</si>
  <si>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</si>
  <si>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</si>
  <si>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</si>
  <si>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</si>
  <si>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</si>
  <si>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</si>
  <si>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</si>
  <si>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</si>
  <si>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</si>
  <si>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</si>
  <si>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</si>
  <si>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</si>
  <si>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</si>
  <si>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</si>
  <si>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</si>
  <si>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</si>
  <si>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</si>
  <si>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</si>
  <si>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</si>
  <si>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</si>
  <si>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</si>
  <si>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</si>
  <si>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</si>
  <si>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</si>
  <si>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</si>
  <si>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</si>
  <si>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</si>
  <si>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</si>
  <si>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</si>
  <si>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</si>
  <si>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</si>
  <si>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</si>
  <si>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</si>
  <si>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</si>
  <si>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</si>
  <si>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</si>
  <si>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</si>
  <si>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</si>
  <si>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</si>
  <si>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</si>
  <si>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</si>
  <si>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</si>
  <si>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</si>
  <si>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</si>
  <si>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</si>
  <si>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</si>
  <si>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</si>
  <si>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</si>
  <si>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</si>
  <si>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</si>
  <si>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</si>
  <si>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</si>
  <si>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</si>
  <si>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</si>
  <si>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</si>
  <si>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</si>
  <si>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</si>
  <si>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</si>
  <si>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</si>
  <si>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</si>
  <si>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</si>
  <si>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</si>
  <si>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</si>
  <si>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</si>
  <si>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</si>
  <si>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</si>
  <si>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</si>
  <si>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</si>
  <si>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</si>
  <si>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</si>
  <si>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</si>
  <si>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</si>
  <si>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</si>
  <si>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</si>
  <si>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</si>
  <si>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</si>
  <si>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</si>
  <si>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</si>
  <si>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</si>
  <si>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</si>
  <si>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</si>
  <si>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</si>
  <si>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</si>
  <si>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</si>
  <si>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</si>
  <si>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</si>
  <si>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</si>
  <si>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</si>
  <si>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</si>
  <si>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</si>
  <si>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</si>
  <si>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</si>
  <si>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</si>
  <si>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</si>
  <si>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</si>
  <si>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</si>
  <si>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</si>
  <si>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</si>
  <si>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</si>
  <si>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</si>
  <si>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</si>
  <si>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</si>
  <si>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</si>
  <si>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</si>
  <si>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</si>
  <si>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</si>
  <si>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</si>
  <si>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</si>
  <si>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</si>
  <si>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</si>
  <si>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</si>
  <si>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</si>
  <si>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</si>
  <si>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</si>
  <si>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</si>
  <si>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</si>
  <si>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</si>
  <si>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</si>
  <si>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</si>
  <si>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</si>
  <si>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</si>
  <si>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</si>
  <si>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</si>
  <si>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</si>
  <si>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</si>
  <si>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</si>
  <si>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</si>
  <si>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</si>
  <si>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</si>
  <si>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</si>
  <si>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</si>
  <si>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</si>
  <si>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</si>
  <si>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</si>
  <si>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</si>
  <si>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</si>
  <si>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</si>
  <si>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</si>
  <si>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</si>
  <si>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</si>
  <si>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</si>
  <si>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</si>
  <si>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</si>
  <si>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</si>
  <si>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</si>
  <si>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</si>
  <si>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</si>
  <si>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</si>
  <si>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</si>
  <si>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</si>
  <si>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</si>
  <si>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</si>
  <si>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</si>
  <si>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</si>
  <si>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</si>
  <si>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</si>
  <si>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</si>
  <si>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</si>
  <si>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</si>
  <si>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</si>
  <si>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</si>
  <si>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</si>
  <si>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</si>
  <si>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</si>
  <si>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</si>
  <si>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</si>
  <si>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</si>
  <si>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</si>
  <si>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</si>
  <si>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</si>
  <si>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</si>
  <si>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</si>
  <si>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</si>
  <si>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</si>
  <si>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</si>
  <si>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</si>
  <si>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</si>
  <si>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</si>
  <si>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</si>
  <si>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</si>
  <si>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</si>
  <si>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</si>
  <si>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</si>
  <si>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</si>
  <si>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</si>
  <si>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</si>
  <si>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</si>
  <si>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</si>
  <si>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</si>
  <si>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</si>
  <si>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</si>
  <si>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</si>
  <si>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</si>
  <si>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</si>
  <si>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</si>
  <si>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</si>
  <si>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</si>
  <si>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</si>
  <si>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</si>
  <si>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</si>
  <si>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</si>
  <si>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</si>
  <si>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</si>
  <si>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</si>
  <si>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</si>
  <si>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</si>
  <si>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</si>
  <si>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</si>
  <si>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</si>
  <si>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</si>
  <si>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</si>
  <si>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</si>
  <si>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</si>
  <si>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</si>
  <si>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</si>
  <si>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</si>
  <si>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</si>
  <si>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</si>
  <si>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</si>
  <si>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</si>
  <si>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</si>
  <si>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</si>
  <si>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</si>
  <si>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</si>
  <si>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</si>
  <si>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</si>
  <si>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</si>
  <si>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</si>
  <si>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</si>
  <si>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</si>
  <si>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</si>
  <si>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</si>
  <si>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</si>
  <si>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</si>
  <si>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</si>
  <si>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</si>
  <si>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</si>
  <si>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</si>
  <si>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</si>
  <si>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</si>
  <si>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</si>
  <si>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</si>
  <si>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</si>
  <si>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</si>
  <si>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</si>
  <si>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</si>
  <si>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</si>
  <si>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</si>
  <si>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</si>
  <si>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</si>
  <si>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</si>
  <si>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</si>
  <si>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</si>
  <si>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</si>
  <si>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</si>
  <si>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</si>
  <si>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</si>
  <si>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</si>
  <si>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</si>
  <si>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</si>
  <si>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</si>
  <si>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</si>
  <si>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</si>
  <si>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</si>
  <si>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</si>
  <si>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</si>
  <si>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</si>
  <si>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</si>
  <si>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</si>
  <si>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</si>
  <si>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</si>
  <si>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</si>
  <si>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</si>
  <si>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</si>
  <si>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</si>
  <si>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</si>
  <si>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</si>
  <si>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</si>
  <si>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</si>
  <si>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</si>
  <si>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</si>
  <si>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</si>
  <si>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</si>
  <si>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</si>
  <si>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</si>
  <si>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</si>
  <si>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</si>
  <si>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</si>
  <si>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</si>
  <si>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</si>
  <si>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</si>
  <si>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</si>
  <si>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</si>
  <si>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</si>
  <si>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</si>
  <si>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</si>
  <si>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</si>
  <si>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</si>
  <si>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</si>
  <si>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</si>
  <si>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</si>
  <si>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</si>
  <si>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</si>
  <si>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</si>
  <si>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</si>
  <si>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</si>
  <si>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</si>
  <si>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</si>
  <si>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</si>
  <si>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</si>
  <si>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</si>
  <si>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</si>
  <si>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</si>
  <si>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</si>
  <si>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</si>
  <si>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</si>
  <si>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</si>
  <si>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</si>
  <si>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</si>
  <si>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</si>
  <si>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</si>
  <si>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</si>
  <si>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</si>
  <si>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</si>
  <si>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</si>
  <si>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</si>
  <si>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</si>
  <si>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</si>
  <si>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</si>
  <si>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</si>
  <si>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</si>
  <si>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</si>
  <si>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</si>
  <si>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</si>
  <si>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</si>
  <si>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</si>
  <si>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</si>
  <si>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</si>
  <si>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</si>
  <si>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</si>
  <si>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</si>
  <si>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</si>
  <si>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</si>
  <si>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</si>
  <si>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</si>
  <si>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</si>
  <si>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</si>
  <si>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</si>
  <si>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</si>
  <si>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</si>
  <si>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</si>
  <si>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</si>
  <si>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</si>
  <si>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</si>
  <si>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</si>
  <si>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</si>
  <si>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</si>
  <si>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</si>
  <si>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</si>
  <si>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</si>
  <si>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</si>
  <si>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</si>
  <si>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</si>
  <si>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</si>
  <si>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</si>
  <si>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</si>
  <si>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</si>
  <si>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</si>
  <si>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</si>
  <si>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</si>
  <si>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</si>
  <si>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</si>
  <si>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</si>
  <si>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</si>
  <si>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</si>
  <si>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</si>
  <si>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</si>
  <si>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</si>
  <si>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</si>
  <si>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</si>
  <si>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</si>
  <si>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</si>
  <si>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</si>
  <si>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</si>
  <si>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</si>
  <si>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</si>
  <si>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</si>
  <si>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</si>
  <si>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</si>
  <si>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</si>
  <si>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</si>
  <si>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</si>
  <si>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</si>
  <si>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</si>
  <si>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</si>
  <si>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</si>
  <si>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</si>
  <si>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</si>
  <si>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</si>
  <si>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</si>
  <si>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</si>
  <si>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</si>
  <si>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</si>
  <si>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</si>
  <si>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</si>
  <si>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</si>
  <si>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</si>
  <si>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</si>
  <si>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</si>
  <si>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</si>
  <si>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</si>
  <si>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</si>
  <si>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</si>
  <si>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</si>
  <si>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</si>
  <si>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</si>
  <si>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</si>
  <si>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</si>
  <si>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</si>
  <si>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</si>
  <si>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</si>
  <si>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</si>
  <si>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</si>
  <si>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</si>
  <si>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</si>
  <si>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</si>
  <si>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</si>
  <si>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</si>
  <si>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</si>
  <si>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</si>
  <si>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</si>
  <si>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</si>
  <si>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</si>
  <si>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</si>
  <si>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</si>
  <si>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</si>
  <si>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</si>
  <si>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</si>
  <si>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</si>
  <si>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</si>
  <si>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</si>
  <si>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</si>
  <si>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</si>
  <si>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</si>
  <si>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</si>
  <si>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</si>
  <si>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</si>
  <si>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</si>
  <si>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</si>
  <si>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</si>
  <si>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</si>
  <si>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</si>
  <si>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</si>
  <si>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</si>
  <si>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</si>
  <si>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</si>
  <si>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</si>
  <si>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</si>
  <si>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</si>
  <si>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</si>
  <si>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</si>
  <si>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</si>
  <si>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</si>
  <si>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</si>
  <si>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</si>
  <si>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</si>
  <si>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</si>
  <si>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</si>
  <si>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</si>
  <si>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</si>
  <si>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</si>
  <si>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</si>
  <si>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</si>
  <si>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</si>
  <si>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</si>
  <si>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</si>
  <si>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</si>
  <si>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</si>
  <si>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</si>
  <si>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</si>
  <si>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</si>
  <si>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</si>
  <si>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</si>
  <si>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</si>
  <si>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</si>
  <si>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</si>
  <si>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</si>
  <si>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</si>
  <si>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</si>
  <si>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</si>
  <si>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</si>
  <si>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</si>
  <si>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</si>
  <si>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</si>
  <si>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</si>
  <si>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</si>
  <si>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</si>
  <si>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</si>
  <si>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</si>
  <si>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</si>
  <si>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</si>
  <si>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</si>
  <si>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</si>
  <si>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</si>
  <si>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</si>
  <si>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</si>
  <si>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</si>
  <si>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</si>
  <si>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</si>
  <si>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</si>
  <si>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</si>
  <si>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</si>
  <si>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</si>
  <si>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</si>
  <si>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</si>
  <si>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</si>
  <si>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</si>
  <si>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</si>
  <si>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</si>
  <si>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</si>
  <si>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</si>
  <si>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</si>
  <si>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</si>
  <si>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</si>
  <si>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</si>
  <si>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</si>
  <si>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</si>
  <si>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</si>
  <si>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</si>
  <si>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</si>
  <si>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</si>
  <si>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</si>
  <si>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</si>
  <si>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</si>
  <si>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</si>
  <si>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</si>
  <si>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</si>
  <si>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</si>
  <si>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</si>
  <si>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</si>
  <si>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</si>
  <si>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</si>
  <si>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</si>
  <si>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</si>
  <si>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</si>
  <si>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</si>
  <si>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</si>
  <si>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</si>
  <si>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</si>
  <si>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</si>
  <si>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</si>
  <si>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</si>
  <si>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</si>
  <si>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</si>
  <si>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</si>
  <si>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</si>
  <si>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</si>
  <si>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</si>
  <si>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</si>
  <si>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</si>
  <si>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</si>
  <si>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</si>
  <si>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</si>
  <si>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</si>
  <si>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</si>
  <si>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</si>
  <si>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</si>
  <si>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</si>
  <si>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</si>
  <si>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</si>
  <si>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</si>
  <si>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</si>
  <si>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</si>
  <si>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</si>
  <si>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</si>
  <si>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</si>
  <si>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</si>
  <si>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</si>
  <si>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</si>
  <si>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</si>
  <si>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</si>
  <si>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</si>
  <si>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</si>
  <si>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</si>
  <si>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</si>
  <si>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</si>
  <si>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</si>
  <si>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</si>
  <si>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</si>
  <si>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</si>
  <si>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</si>
  <si>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</si>
  <si>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</si>
  <si>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</si>
  <si>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</si>
  <si>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</si>
  <si>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</si>
  <si>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</si>
  <si>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</si>
  <si>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</si>
  <si>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</si>
  <si>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</si>
  <si>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</si>
  <si>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</si>
  <si>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</si>
  <si>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</si>
  <si>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</si>
  <si>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</si>
  <si>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</si>
  <si>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</si>
  <si>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</si>
  <si>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</si>
  <si>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</si>
  <si>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</si>
  <si>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</si>
  <si>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</si>
  <si>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</si>
  <si>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</si>
  <si>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</si>
  <si>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</si>
  <si>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</si>
  <si>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</si>
  <si>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</si>
  <si>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</si>
  <si>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</si>
  <si>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</si>
  <si>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</si>
  <si>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</si>
  <si>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</si>
  <si>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</si>
  <si>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</si>
  <si>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</si>
  <si>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</si>
  <si>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</si>
  <si>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</si>
  <si>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</si>
  <si>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</si>
  <si>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</si>
  <si>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</si>
  <si>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</si>
  <si>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</si>
  <si>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</si>
  <si>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</si>
  <si>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</si>
  <si>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</si>
  <si>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</si>
  <si>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</si>
  <si>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</si>
  <si>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</si>
  <si>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</si>
  <si>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</si>
  <si>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</si>
  <si>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</si>
  <si>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</si>
  <si>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</si>
  <si>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</si>
  <si>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</si>
  <si>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</si>
  <si>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</si>
  <si>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</si>
  <si>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</si>
  <si>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</si>
  <si>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</si>
  <si>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</si>
  <si>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</si>
  <si>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</si>
  <si>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</si>
  <si>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</si>
  <si>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</si>
  <si>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</si>
  <si>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</si>
  <si>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</si>
  <si>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</si>
  <si>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</si>
  <si>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</si>
  <si>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</si>
  <si>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</si>
  <si>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</si>
  <si>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</si>
  <si>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</si>
  <si>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</si>
  <si>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</si>
  <si>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</si>
  <si>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</si>
  <si>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</si>
  <si>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</si>
  <si>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</si>
  <si>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</si>
  <si>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</si>
  <si>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</si>
  <si>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</si>
  <si>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</si>
  <si>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</si>
  <si>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</si>
  <si>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</si>
  <si>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</si>
  <si>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</si>
  <si>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</si>
  <si>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</si>
  <si>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</si>
  <si>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</si>
  <si>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</si>
  <si>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</si>
  <si>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</si>
  <si>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</si>
  <si>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</si>
  <si>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</si>
  <si>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</si>
  <si>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</si>
  <si>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</si>
  <si>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</si>
  <si>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</si>
  <si>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</si>
  <si>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</si>
  <si>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</si>
  <si>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</si>
  <si>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</si>
  <si>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</si>
  <si>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</si>
  <si>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</si>
  <si>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</si>
  <si>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</si>
  <si>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</si>
  <si>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</si>
  <si>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</si>
  <si>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</si>
  <si>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</si>
  <si>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</si>
  <si>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</si>
  <si>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</si>
  <si>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</si>
  <si>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</si>
  <si>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</si>
  <si>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</si>
  <si>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</si>
  <si>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</si>
  <si>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</si>
  <si>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</si>
  <si>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</si>
  <si>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</si>
  <si>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</si>
  <si>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</si>
  <si>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</si>
  <si>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</si>
  <si>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</si>
  <si>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</si>
  <si>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</si>
  <si>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</si>
  <si>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</si>
  <si>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</si>
  <si>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</si>
  <si>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</si>
  <si>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</si>
  <si>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</si>
  <si>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</si>
  <si>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</si>
  <si>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</si>
  <si>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</si>
  <si>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</si>
  <si>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</si>
  <si>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</si>
  <si>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</si>
  <si>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</si>
  <si>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</si>
  <si>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</si>
  <si>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</si>
  <si>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</si>
  <si>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</si>
  <si>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</si>
  <si>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</si>
  <si>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</si>
  <si>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</si>
  <si>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</si>
  <si>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</si>
  <si>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</si>
  <si>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</si>
  <si>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</si>
  <si>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</si>
  <si>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</si>
  <si>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</si>
  <si>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</si>
  <si>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</si>
  <si>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</si>
  <si>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</si>
  <si>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</si>
  <si>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</si>
  <si>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</si>
  <si>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</si>
  <si>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</si>
  <si>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</si>
  <si>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</si>
  <si>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</si>
  <si>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</si>
  <si>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</si>
  <si>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</si>
  <si>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</si>
  <si>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</si>
  <si>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</si>
  <si>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</si>
  <si>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</si>
  <si>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</si>
  <si>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</si>
  <si>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</si>
  <si>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</si>
  <si>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</si>
  <si>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</si>
  <si>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</si>
  <si>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</si>
  <si>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</si>
  <si>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</si>
  <si>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</si>
  <si>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</si>
  <si>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</si>
  <si>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</si>
  <si>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</si>
  <si>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</si>
  <si>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</si>
  <si>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</si>
  <si>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</si>
  <si>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</si>
  <si>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</si>
  <si>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</si>
  <si>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</si>
  <si>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</si>
  <si>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</si>
  <si>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</si>
  <si>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</si>
  <si>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</si>
  <si>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</si>
  <si>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</si>
  <si>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</si>
  <si>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</si>
  <si>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</si>
  <si>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</si>
  <si>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</si>
  <si>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</si>
  <si>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</si>
  <si>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</si>
  <si>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</si>
  <si>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</si>
  <si>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</si>
  <si>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</si>
  <si>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</si>
  <si>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</si>
  <si>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</si>
  <si>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</si>
  <si>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</si>
  <si>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</si>
  <si>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</si>
  <si>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</si>
  <si>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</si>
  <si>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</si>
  <si>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</si>
  <si>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</si>
  <si>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</si>
  <si>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</si>
  <si>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</si>
  <si>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</si>
  <si>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</si>
  <si>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</si>
  <si>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</si>
  <si>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</si>
  <si>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</si>
  <si>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</si>
  <si>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</si>
  <si>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</si>
  <si>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</si>
  <si>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</si>
  <si>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</si>
  <si>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</si>
  <si>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</si>
  <si>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</si>
  <si>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</si>
  <si>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</si>
  <si>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</si>
  <si>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</si>
  <si>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</si>
  <si>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</si>
  <si>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</si>
  <si>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</si>
  <si>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</si>
  <si>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</si>
  <si>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</si>
  <si>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</si>
  <si>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</si>
  <si>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</si>
  <si>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</si>
  <si>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</si>
  <si>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</si>
  <si>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</si>
  <si>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</si>
  <si>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</si>
  <si>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</si>
  <si>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</si>
  <si>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</si>
  <si>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</si>
  <si>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</si>
  <si>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</si>
  <si>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</si>
  <si>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</si>
  <si>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</si>
  <si>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</si>
  <si>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</si>
  <si>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</si>
  <si>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</si>
  <si>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</si>
  <si>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</si>
  <si>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</si>
  <si>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</si>
  <si>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</si>
  <si>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</si>
  <si>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</si>
  <si>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</si>
  <si>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</si>
  <si>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</si>
  <si>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</si>
  <si>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</si>
  <si>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</si>
  <si>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</si>
  <si>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</si>
  <si>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</si>
  <si>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</si>
  <si>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</si>
  <si>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</si>
  <si>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</si>
  <si>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</si>
  <si>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</si>
  <si>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</si>
  <si>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</si>
  <si>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</si>
  <si>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</si>
  <si>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</si>
  <si>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</si>
  <si>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</si>
  <si>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</si>
  <si>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</si>
  <si>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</si>
  <si>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</si>
  <si>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</si>
  <si>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</si>
  <si>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</si>
  <si>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</si>
  <si>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</si>
  <si>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</si>
  <si>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</si>
  <si>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</si>
  <si>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</si>
  <si>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</si>
  <si>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</si>
  <si>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</si>
  <si>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</si>
  <si>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</si>
  <si>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</si>
  <si>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</si>
  <si>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</si>
  <si>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</si>
  <si>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</si>
  <si>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</si>
  <si>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</si>
  <si>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</si>
  <si>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</si>
  <si>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</si>
  <si>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</si>
  <si>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</si>
  <si>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</si>
  <si>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</si>
  <si>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</si>
  <si>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</si>
  <si>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</si>
  <si>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</si>
  <si>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</si>
  <si>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</si>
  <si>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</si>
  <si>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</si>
  <si>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</si>
  <si>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</si>
  <si>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</si>
  <si>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</si>
  <si>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</si>
  <si>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</si>
  <si>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</si>
  <si>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</si>
  <si>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</si>
  <si>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</si>
  <si>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</si>
  <si>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</si>
  <si>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</si>
  <si>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</si>
  <si>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</si>
  <si>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</si>
  <si>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</si>
  <si>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</si>
  <si>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</si>
  <si>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</si>
  <si>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</si>
  <si>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</si>
  <si>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</si>
  <si>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</si>
  <si>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</si>
  <si>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</si>
  <si>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</si>
  <si>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</si>
  <si>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</si>
  <si>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</si>
  <si>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</si>
  <si>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</si>
  <si>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</si>
  <si>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</si>
  <si>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</si>
  <si>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</si>
  <si>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</si>
  <si>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</si>
  <si>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</si>
  <si>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</si>
  <si>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</si>
  <si>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</si>
  <si>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</si>
  <si>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</si>
  <si>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</si>
  <si>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</si>
  <si>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</si>
  <si>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</si>
  <si>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</si>
  <si>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</si>
  <si>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</si>
  <si>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</si>
  <si>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</si>
  <si>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</si>
  <si>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</si>
  <si>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</si>
  <si>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</si>
  <si>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</si>
  <si>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</si>
  <si>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</si>
  <si>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</si>
  <si>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</si>
  <si>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</si>
  <si>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</si>
  <si>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</si>
  <si>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</si>
  <si>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</si>
  <si>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</si>
  <si>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</si>
  <si>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</si>
  <si>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</si>
  <si>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</si>
  <si>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</si>
  <si>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</si>
  <si>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</si>
  <si>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</si>
  <si>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</si>
  <si>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</si>
  <si>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</si>
  <si>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</si>
  <si>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</si>
  <si>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</si>
  <si>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</si>
  <si>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</si>
  <si>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</si>
  <si>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</si>
  <si>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</si>
  <si>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</si>
  <si>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</si>
  <si>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</si>
  <si>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</si>
  <si>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</si>
  <si>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</si>
  <si>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</si>
  <si>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</si>
  <si>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</si>
  <si>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</si>
  <si>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</si>
  <si>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</si>
  <si>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</si>
  <si>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</si>
  <si>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</si>
  <si>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</si>
  <si>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</si>
  <si>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</si>
  <si>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</si>
  <si>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</si>
  <si>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</si>
  <si>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</si>
  <si>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</si>
  <si>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</si>
  <si>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</si>
  <si>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</si>
  <si>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</si>
  <si>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</si>
  <si>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</si>
  <si>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</si>
  <si>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</si>
  <si>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</si>
  <si>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</si>
  <si>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</si>
  <si>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</si>
  <si>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</si>
  <si>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</si>
  <si>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</si>
  <si>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</si>
  <si>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</si>
  <si>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</si>
  <si>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</si>
  <si>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</si>
  <si>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</si>
  <si>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</si>
  <si>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</si>
  <si>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</si>
  <si>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</si>
  <si>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</si>
  <si>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</si>
  <si>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</si>
  <si>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</si>
  <si>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</si>
  <si>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</si>
  <si>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</si>
  <si>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</si>
  <si>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</si>
  <si>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</si>
  <si>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</si>
  <si>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</si>
  <si>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</si>
  <si>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</si>
  <si>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</si>
  <si>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</si>
  <si>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</si>
  <si>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</si>
  <si>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</si>
  <si>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</si>
  <si>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</si>
  <si>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</si>
  <si>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</si>
  <si>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</si>
  <si>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</si>
  <si>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</si>
  <si>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</si>
  <si>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</si>
  <si>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</si>
  <si>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</si>
  <si>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</si>
  <si>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</si>
  <si>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</si>
  <si>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</si>
  <si>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</si>
  <si>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</si>
  <si>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</si>
  <si>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</si>
  <si>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</si>
  <si>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</si>
  <si>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</si>
  <si>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</si>
  <si>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</si>
  <si>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</si>
  <si>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</si>
  <si>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</si>
  <si>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</si>
  <si>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</si>
  <si>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</si>
  <si>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</si>
  <si>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</si>
  <si>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</si>
  <si>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</si>
  <si>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</si>
  <si>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</si>
  <si>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</si>
  <si>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</si>
  <si>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</si>
  <si>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</si>
  <si>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</si>
  <si>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</si>
  <si>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</si>
  <si>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</si>
  <si>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</si>
  <si>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</si>
  <si>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</si>
  <si>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</si>
  <si>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</si>
  <si>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</si>
  <si>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</si>
  <si>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</si>
  <si>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</si>
  <si>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</si>
  <si>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</si>
  <si>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</si>
  <si>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</si>
  <si>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</si>
  <si>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</si>
  <si>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</si>
  <si>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</si>
  <si>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</si>
  <si>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</si>
  <si>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</si>
  <si>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</si>
  <si>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</si>
  <si>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</si>
  <si>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</si>
  <si>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</si>
  <si>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</si>
  <si>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</si>
  <si>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</si>
  <si>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</si>
  <si>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</si>
  <si>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</si>
  <si>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</si>
  <si>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</si>
  <si>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</si>
  <si>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</si>
  <si>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</si>
  <si>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</si>
  <si>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</si>
  <si>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</si>
  <si>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</si>
  <si>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</si>
  <si>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</si>
  <si>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</si>
  <si>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</si>
  <si>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</si>
  <si>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</si>
  <si>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</si>
  <si>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</si>
  <si>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</si>
  <si>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</si>
  <si>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</si>
  <si>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</si>
  <si>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</si>
  <si>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</si>
  <si>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</si>
  <si>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</si>
  <si>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</si>
  <si>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</si>
  <si>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</si>
  <si>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</si>
  <si>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</si>
  <si>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</si>
  <si>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</si>
  <si>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</si>
  <si>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</si>
  <si>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</si>
  <si>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</si>
  <si>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</si>
  <si>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</si>
  <si>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</si>
  <si>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</si>
  <si>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</si>
  <si>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</si>
  <si>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</si>
  <si>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</si>
  <si>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</si>
  <si>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</si>
  <si>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</si>
  <si>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</si>
  <si>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</si>
  <si>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</si>
  <si>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</si>
  <si>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</si>
  <si>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</si>
  <si>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</si>
  <si>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</si>
  <si>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</si>
  <si>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</si>
  <si>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</si>
  <si>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</si>
  <si>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</si>
  <si>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</si>
  <si>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</si>
  <si>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</si>
  <si>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</si>
  <si>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</si>
  <si>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</si>
  <si>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</si>
  <si>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</si>
  <si>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</si>
  <si>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</si>
  <si>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</si>
  <si>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</si>
  <si>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</si>
  <si>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</si>
  <si>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</si>
  <si>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</si>
  <si>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</si>
  <si>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</si>
  <si>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</si>
  <si>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</si>
  <si>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</si>
  <si>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</si>
  <si>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</si>
  <si>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</si>
  <si>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</si>
  <si>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</si>
  <si>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</si>
  <si>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</si>
  <si>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</si>
  <si>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</si>
  <si>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</si>
  <si>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</si>
  <si>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</si>
  <si>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</si>
  <si>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</si>
  <si>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</si>
  <si>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</si>
  <si>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</si>
  <si>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</si>
  <si>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</si>
  <si>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</si>
  <si>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</si>
  <si>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</si>
  <si>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</si>
  <si>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</si>
  <si>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</si>
  <si>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</si>
  <si>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</si>
  <si>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</si>
  <si>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</si>
  <si>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</si>
  <si>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</si>
  <si>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</si>
  <si>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</si>
  <si>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</si>
  <si>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</si>
  <si>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</si>
  <si>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</si>
  <si>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</si>
  <si>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</si>
  <si>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</si>
  <si>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</si>
  <si>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</si>
  <si>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</si>
  <si>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</si>
  <si>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</si>
  <si>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</si>
  <si>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</si>
  <si>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</si>
  <si>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</si>
  <si>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</si>
  <si>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</si>
  <si>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</si>
  <si>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</si>
  <si>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</si>
  <si>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</si>
  <si>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</si>
  <si>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</si>
  <si>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</si>
  <si>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</si>
  <si>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</si>
  <si>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</si>
  <si>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</si>
  <si>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</si>
  <si>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</si>
  <si>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</si>
  <si>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</si>
  <si>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</si>
  <si>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</si>
  <si>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</si>
  <si>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</si>
  <si>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</si>
  <si>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</si>
  <si>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</si>
  <si>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</si>
  <si>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</si>
  <si>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</si>
  <si>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</si>
  <si>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</si>
  <si>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</si>
  <si>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</si>
  <si>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</si>
  <si>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</si>
  <si>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</si>
  <si>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</si>
  <si>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</si>
  <si>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</si>
  <si>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</si>
  <si>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</si>
  <si>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</si>
  <si>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</si>
  <si>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</si>
  <si>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</si>
  <si>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</si>
  <si>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</si>
  <si>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</si>
  <si>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</si>
  <si>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</si>
  <si>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</si>
  <si>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</si>
  <si>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</si>
  <si>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</si>
  <si>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</si>
  <si>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</si>
  <si>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</si>
  <si>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</si>
  <si>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</si>
  <si>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</si>
  <si>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</si>
  <si>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</si>
  <si>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</si>
  <si>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</si>
  <si>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</si>
  <si>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</si>
  <si>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</si>
  <si>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</si>
  <si>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</si>
  <si>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</si>
  <si>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</si>
  <si>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</si>
  <si>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</si>
  <si>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</si>
  <si>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</si>
  <si>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</si>
  <si>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</si>
  <si>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</si>
  <si>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</si>
  <si>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</si>
  <si>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</si>
  <si>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</si>
  <si>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</si>
  <si>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</si>
  <si>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</si>
  <si>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</si>
  <si>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</si>
  <si>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</si>
  <si>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</si>
  <si>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</si>
  <si>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</si>
  <si>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</si>
  <si>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</si>
  <si>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</si>
  <si>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</si>
  <si>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</si>
  <si>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</si>
  <si>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</si>
  <si>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</si>
  <si>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</si>
  <si>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</si>
  <si>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</si>
  <si>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</si>
  <si>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</si>
  <si>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</si>
  <si>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</si>
  <si>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</si>
  <si>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</si>
  <si>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</si>
  <si>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</si>
  <si>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</si>
  <si>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</si>
  <si>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</si>
  <si>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</si>
  <si>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</si>
  <si>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</si>
  <si>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</si>
  <si>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</si>
  <si>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</si>
  <si>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</si>
  <si>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</si>
  <si>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</si>
  <si>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</si>
  <si>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</si>
  <si>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</si>
  <si>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</si>
  <si>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</si>
  <si>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</si>
  <si>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</si>
  <si>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</si>
  <si>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</si>
  <si>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</si>
  <si>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</si>
  <si>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</si>
  <si>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</si>
  <si>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</si>
  <si>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</si>
  <si>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</si>
  <si>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</si>
  <si>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</si>
  <si>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</si>
  <si>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</si>
  <si>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</si>
  <si>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</si>
  <si>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</si>
  <si>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</si>
  <si>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</si>
  <si>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</si>
  <si>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</si>
  <si>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</si>
  <si>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</si>
  <si>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</si>
  <si>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</si>
  <si>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</si>
  <si>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</si>
  <si>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</si>
  <si>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</si>
  <si>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</si>
  <si>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</si>
  <si>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</si>
  <si>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</si>
  <si>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</si>
  <si>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</si>
  <si>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</si>
  <si>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</si>
  <si>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</si>
  <si>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</si>
  <si>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</si>
  <si>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</si>
  <si>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</si>
  <si>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</si>
  <si>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</si>
  <si>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</si>
  <si>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</si>
  <si>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</si>
  <si>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</si>
  <si>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</si>
  <si>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</si>
  <si>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</si>
  <si>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</si>
  <si>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</si>
  <si>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</si>
  <si>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</si>
  <si>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</si>
  <si>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</si>
  <si>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</si>
  <si>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</si>
  <si>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</si>
  <si>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</si>
  <si>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</si>
  <si>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</si>
  <si>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</si>
  <si>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</si>
  <si>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</si>
  <si>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</si>
  <si>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</si>
  <si>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</si>
  <si>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</si>
  <si>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</si>
  <si>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</si>
  <si>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</si>
  <si>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</si>
  <si>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</si>
  <si>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</si>
  <si>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</si>
  <si>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</si>
  <si>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</si>
  <si>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</si>
  <si>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</si>
  <si>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</si>
  <si>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</si>
  <si>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</si>
  <si>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</si>
  <si>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</si>
  <si>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</si>
  <si>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</si>
  <si>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</si>
  <si>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</si>
  <si>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</si>
  <si>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</si>
  <si>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</si>
  <si>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</si>
  <si>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</si>
  <si>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</si>
  <si>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</si>
  <si>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</si>
  <si>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</si>
  <si>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</si>
  <si>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</si>
  <si>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</si>
  <si>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</si>
  <si>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</si>
  <si>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</si>
  <si>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</si>
  <si>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</si>
  <si>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</si>
  <si>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</si>
  <si>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</si>
  <si>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</si>
  <si>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</si>
  <si>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</si>
  <si>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</si>
  <si>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</si>
  <si>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</si>
  <si>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</si>
  <si>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</si>
  <si>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</si>
  <si>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</si>
  <si>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</si>
  <si>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</si>
  <si>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</si>
  <si>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</si>
  <si>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</si>
  <si>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</si>
  <si>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</si>
  <si>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</si>
  <si>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</si>
  <si>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</si>
  <si>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</si>
  <si>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</si>
  <si>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</si>
  <si>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</si>
  <si>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</si>
  <si>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</si>
  <si>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</si>
  <si>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</si>
  <si>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</si>
  <si>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</si>
  <si>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</si>
  <si>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</si>
  <si>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</si>
  <si>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</si>
  <si>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</si>
  <si>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</si>
  <si>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</si>
  <si>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</si>
  <si>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</si>
  <si>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</si>
  <si>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</si>
  <si>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</si>
  <si>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</si>
  <si>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</si>
  <si>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</si>
  <si>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</si>
  <si>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</si>
  <si>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</si>
  <si>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</si>
  <si>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</si>
  <si>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</si>
  <si>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</si>
  <si>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</si>
  <si>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</si>
  <si>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</si>
  <si>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</si>
  <si>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</si>
  <si>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</si>
  <si>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</si>
  <si>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</si>
  <si>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</si>
  <si>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</si>
  <si>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</si>
  <si>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</si>
  <si>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</si>
  <si>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</si>
  <si>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</si>
  <si>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</si>
  <si>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</si>
  <si>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</si>
  <si>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</si>
  <si>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</si>
  <si>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</si>
  <si>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</si>
  <si>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</si>
  <si>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</si>
  <si>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</si>
  <si>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</si>
  <si>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</si>
  <si>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</si>
  <si>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</si>
  <si>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</si>
  <si>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</si>
  <si>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</si>
  <si>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</si>
  <si>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</si>
  <si>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</si>
  <si>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</si>
  <si>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</si>
  <si>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</si>
  <si>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</si>
  <si>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</si>
  <si>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</si>
  <si>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</si>
  <si>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</si>
  <si>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</si>
  <si>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</si>
  <si>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</si>
  <si>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</si>
  <si>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</si>
  <si>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</si>
  <si>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</si>
  <si>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</si>
  <si>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</si>
  <si>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</si>
  <si>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</si>
  <si>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</si>
  <si>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</si>
  <si>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</si>
  <si>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</si>
  <si>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</si>
  <si>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</si>
  <si>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</si>
  <si>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</si>
  <si>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</si>
  <si>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</si>
  <si>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</si>
  <si>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</si>
  <si>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</si>
  <si>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</si>
  <si>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</si>
  <si>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</si>
  <si>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</si>
  <si>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</si>
  <si>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</si>
  <si>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</si>
  <si>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</si>
  <si>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</si>
  <si>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</si>
  <si>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</si>
  <si>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</si>
  <si>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</si>
  <si>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</si>
  <si>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</si>
  <si>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</si>
  <si>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</si>
  <si>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</si>
  <si>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</si>
  <si>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</si>
  <si>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</si>
  <si>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</si>
  <si>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</si>
  <si>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</si>
  <si>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</si>
  <si>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</si>
  <si>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</si>
  <si>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</si>
  <si>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</si>
  <si>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</si>
  <si>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</si>
  <si>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</si>
  <si>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</si>
  <si>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</si>
  <si>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</si>
  <si>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</si>
  <si>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</si>
  <si>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</si>
  <si>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</si>
  <si>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</si>
  <si>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</si>
  <si>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</si>
  <si>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</si>
  <si>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</si>
  <si>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</si>
  <si>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</si>
  <si>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</si>
  <si>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</si>
  <si>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</si>
  <si>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</si>
  <si>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</si>
  <si>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</si>
  <si>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</si>
  <si>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</si>
  <si>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</si>
  <si>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</si>
  <si>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</si>
  <si>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</si>
  <si>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</si>
  <si>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</si>
  <si>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</si>
  <si>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</si>
  <si>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</si>
  <si>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</si>
  <si>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</si>
  <si>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</si>
  <si>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</si>
  <si>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</si>
  <si>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</si>
  <si>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</si>
  <si>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</si>
  <si>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</si>
  <si>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</si>
  <si>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</si>
  <si>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</si>
  <si>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</si>
  <si>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</si>
  <si>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</si>
  <si>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</si>
  <si>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</si>
  <si>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</si>
  <si>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</si>
  <si>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</si>
  <si>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</si>
  <si>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</si>
  <si>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</si>
  <si>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</si>
  <si>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</si>
  <si>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</si>
  <si>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</si>
  <si>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</si>
  <si>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</si>
  <si>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</si>
  <si>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</si>
  <si>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</si>
  <si>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</si>
  <si>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</si>
  <si>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</si>
  <si>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</si>
  <si>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</si>
  <si>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</si>
  <si>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</si>
  <si>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</si>
  <si>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</si>
  <si>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</si>
  <si>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</si>
  <si>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</si>
  <si>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</si>
  <si>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</si>
  <si>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</si>
  <si>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</si>
  <si>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</si>
  <si>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</si>
  <si>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</si>
  <si>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</si>
  <si>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</si>
  <si>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</si>
  <si>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</si>
  <si>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</si>
  <si>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</si>
  <si>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</si>
  <si>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</si>
  <si>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</si>
  <si>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</si>
  <si>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</si>
  <si>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</si>
  <si>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</si>
  <si>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</si>
  <si>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</si>
  <si>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</si>
  <si>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</si>
  <si>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</si>
  <si>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</si>
  <si>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</si>
  <si>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</si>
  <si>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</si>
  <si>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</si>
  <si>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</si>
  <si>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</si>
  <si>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</si>
  <si>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</si>
  <si>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</si>
  <si>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</si>
  <si>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</si>
  <si>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</si>
  <si>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</si>
  <si>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</si>
  <si>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</si>
  <si>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</si>
  <si>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</si>
  <si>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</si>
  <si>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</si>
  <si>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</si>
  <si>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</si>
  <si>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</si>
  <si>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</si>
  <si>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</si>
  <si>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</si>
  <si>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</si>
  <si>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</si>
  <si>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</si>
  <si>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</si>
  <si>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</si>
  <si>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</si>
  <si>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</si>
  <si>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</si>
  <si>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</si>
  <si>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</si>
  <si>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</si>
  <si>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</si>
  <si>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</si>
  <si>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</si>
  <si>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</si>
  <si>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</si>
  <si>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</si>
  <si>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</si>
  <si>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</si>
  <si>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</si>
  <si>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</si>
  <si>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</si>
  <si>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</si>
  <si>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</si>
  <si>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</si>
  <si>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</si>
  <si>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</si>
  <si>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</si>
  <si>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</si>
  <si>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</si>
  <si>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</si>
  <si>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</si>
  <si>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</si>
  <si>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</si>
  <si>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</si>
  <si>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</si>
  <si>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</si>
  <si>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</si>
  <si>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</si>
  <si>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</si>
  <si>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</si>
  <si>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</si>
  <si>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</si>
  <si>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</si>
  <si>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</si>
  <si>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</si>
  <si>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</si>
  <si>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</si>
  <si>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</si>
  <si>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</si>
  <si>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</si>
  <si>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</si>
  <si>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</si>
  <si>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</si>
  <si>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</si>
  <si>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</si>
  <si>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</si>
  <si>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</si>
  <si>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</si>
  <si>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</si>
  <si>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</si>
  <si>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</si>
  <si>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</si>
  <si>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</si>
  <si>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</si>
  <si>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</si>
  <si>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</si>
  <si>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</si>
  <si>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</si>
  <si>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</si>
  <si>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</si>
  <si>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</si>
  <si>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</si>
  <si>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</si>
  <si>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</si>
  <si>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</si>
  <si>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</si>
  <si>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</si>
  <si>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</si>
  <si>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</si>
  <si>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</si>
  <si>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</si>
  <si>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</si>
  <si>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</si>
  <si>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</si>
  <si>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</si>
  <si>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</si>
  <si>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</si>
  <si>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</si>
  <si>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</si>
  <si>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</si>
  <si>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</si>
  <si>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</si>
  <si>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</si>
  <si>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</si>
  <si>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</si>
  <si>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</si>
  <si>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</si>
  <si>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</si>
  <si>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</si>
  <si>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</si>
  <si>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</si>
  <si>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</si>
  <si>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</si>
  <si>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</si>
  <si>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</si>
  <si>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</si>
  <si>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</si>
  <si>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</si>
  <si>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</si>
  <si>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</si>
  <si>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</si>
  <si>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</si>
  <si>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</si>
  <si>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</si>
  <si>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</si>
  <si>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</si>
  <si>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</si>
  <si>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</si>
  <si>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</si>
  <si>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</si>
  <si>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</si>
  <si>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</si>
  <si>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</si>
  <si>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</si>
  <si>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</si>
  <si>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</si>
  <si>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</si>
  <si>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</si>
  <si>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</si>
  <si>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</si>
  <si>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</si>
  <si>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</si>
  <si>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</si>
  <si>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</si>
  <si>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</si>
  <si>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</si>
  <si>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</si>
  <si>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</si>
  <si>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</si>
  <si>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</si>
  <si>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</si>
  <si>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</si>
  <si>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</si>
  <si>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</si>
  <si>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</si>
  <si>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</si>
  <si>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</si>
  <si>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</si>
  <si>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</si>
  <si>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</si>
  <si>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</si>
  <si>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</si>
  <si>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</si>
  <si>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</si>
  <si>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</si>
  <si>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</si>
  <si>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</si>
  <si>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</si>
  <si>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</si>
  <si>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</si>
  <si>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</si>
  <si>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</si>
  <si>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</si>
  <si>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</si>
  <si>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</si>
  <si>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</si>
  <si>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</si>
  <si>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</si>
  <si>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</si>
  <si>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</si>
  <si>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</si>
  <si>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</si>
  <si>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</si>
  <si>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</si>
  <si>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</si>
  <si>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</si>
  <si>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</si>
  <si>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</si>
  <si>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</si>
  <si>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</si>
  <si>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</si>
  <si>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</si>
  <si>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</si>
  <si>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</si>
  <si>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</si>
  <si>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</si>
  <si>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</si>
  <si>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</si>
  <si>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</si>
  <si>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</si>
  <si>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</si>
  <si>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</si>
  <si>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</si>
  <si>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</si>
  <si>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</si>
  <si>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</si>
  <si>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</si>
  <si>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</si>
  <si>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</si>
  <si>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</si>
  <si>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</si>
  <si>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</si>
  <si>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</si>
  <si>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</si>
  <si>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</si>
  <si>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</si>
  <si>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</si>
  <si>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</si>
  <si>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</si>
  <si>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</si>
  <si>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</si>
  <si>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</si>
  <si>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</si>
  <si>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</si>
  <si>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</si>
  <si>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</si>
  <si>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</si>
  <si>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</si>
  <si>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</si>
  <si>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</si>
  <si>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</si>
  <si>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</si>
  <si>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</si>
  <si>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</si>
  <si>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</si>
  <si>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</si>
  <si>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</si>
  <si>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</si>
  <si>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</si>
  <si>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</si>
  <si>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</si>
  <si>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</si>
  <si>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</si>
  <si>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</si>
  <si>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</si>
  <si>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</si>
  <si>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</si>
  <si>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</si>
  <si>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</si>
  <si>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</si>
  <si>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</si>
  <si>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</si>
  <si>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</si>
  <si>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</si>
  <si>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</si>
  <si>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</si>
  <si>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</si>
  <si>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</si>
  <si>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</si>
  <si>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</si>
  <si>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</si>
  <si>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</si>
  <si>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</si>
  <si>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</si>
  <si>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</si>
  <si>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</si>
  <si>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</si>
  <si>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</si>
  <si>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</si>
  <si>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</si>
  <si>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</si>
  <si>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</si>
  <si>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</si>
  <si>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</si>
  <si>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</si>
  <si>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</si>
  <si>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</si>
  <si>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</si>
  <si>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</si>
  <si>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</si>
  <si>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</si>
  <si>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</si>
  <si>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</si>
  <si>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</si>
  <si>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</si>
  <si>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</si>
  <si>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</si>
  <si>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</si>
  <si>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</si>
  <si>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</si>
  <si>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</si>
  <si>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</si>
  <si>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</si>
  <si>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</si>
  <si>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</si>
  <si>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</si>
  <si>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</si>
  <si>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</si>
  <si>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</si>
  <si>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</si>
  <si>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</si>
  <si>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</si>
  <si>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</si>
  <si>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</si>
  <si>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</si>
  <si>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</si>
  <si>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</si>
  <si>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</si>
  <si>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</si>
  <si>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</si>
  <si>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</si>
  <si>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</si>
  <si>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</si>
  <si>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</si>
  <si>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</si>
  <si>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</si>
  <si>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</si>
  <si>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</si>
  <si>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</si>
  <si>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</si>
  <si>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</si>
  <si>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</si>
  <si>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</si>
  <si>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</si>
  <si>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</si>
  <si>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</si>
  <si>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</si>
  <si>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</si>
  <si>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</si>
  <si>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</si>
  <si>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</si>
  <si>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</si>
  <si>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</si>
  <si>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</si>
  <si>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</si>
  <si>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</si>
  <si>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</si>
  <si>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</si>
  <si>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</si>
  <si>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</si>
  <si>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</si>
  <si>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</si>
  <si>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</si>
  <si>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</si>
  <si>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</si>
  <si>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</si>
  <si>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</si>
  <si>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</si>
  <si>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</si>
  <si>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</si>
  <si>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</si>
  <si>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</si>
  <si>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</si>
  <si>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</si>
  <si>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</si>
  <si>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</si>
  <si>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</si>
  <si>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</si>
  <si>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</si>
  <si>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</si>
  <si>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</si>
  <si>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</si>
  <si>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</si>
  <si>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</si>
  <si>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</si>
  <si>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</si>
  <si>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</si>
  <si>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</si>
  <si>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</si>
  <si>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</si>
  <si>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</si>
  <si>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</si>
  <si>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</si>
  <si>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</si>
  <si>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</si>
  <si>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</si>
  <si>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</si>
  <si>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</si>
  <si>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</si>
  <si>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</si>
  <si>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</si>
  <si>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</si>
  <si>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</si>
  <si>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</si>
  <si>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</si>
  <si>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</si>
  <si>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</si>
  <si>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</si>
  <si>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</si>
  <si>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</si>
  <si>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</si>
  <si>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</si>
  <si>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</si>
  <si>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</si>
  <si>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</si>
  <si>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</si>
  <si>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</si>
  <si>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</si>
  <si>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</si>
  <si>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</si>
  <si>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</si>
  <si>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</si>
  <si>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</si>
  <si>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</si>
  <si>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</si>
  <si>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</si>
  <si>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</si>
  <si>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</si>
  <si>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</si>
  <si>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</si>
  <si>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</si>
  <si>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</si>
  <si>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</si>
  <si>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</si>
  <si>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</si>
  <si>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</si>
  <si>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</si>
  <si>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</si>
  <si>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</si>
  <si>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</si>
  <si>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</si>
  <si>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</si>
  <si>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</si>
  <si>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</si>
  <si>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</si>
  <si>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</si>
  <si>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</si>
  <si>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</si>
  <si>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</si>
  <si>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</si>
  <si>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</si>
  <si>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</si>
  <si>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</si>
  <si>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</si>
  <si>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</si>
  <si>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</si>
  <si>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</si>
  <si>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</si>
  <si>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</si>
  <si>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</si>
  <si>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</si>
  <si>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</si>
  <si>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</si>
  <si>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</si>
  <si>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</si>
  <si>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</si>
  <si>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</si>
  <si>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</si>
  <si>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</si>
  <si>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</si>
  <si>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</si>
  <si>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</si>
  <si>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</si>
  <si>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</si>
  <si>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</si>
  <si>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</si>
  <si>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</si>
  <si>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</si>
  <si>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</si>
  <si>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</si>
  <si>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</si>
  <si>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</si>
  <si>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</si>
  <si>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</si>
  <si>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</si>
  <si>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</si>
  <si>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</si>
  <si>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</si>
  <si>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</si>
  <si>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</si>
  <si>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</si>
  <si>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</si>
  <si>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</si>
  <si>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</si>
  <si>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</si>
  <si>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</si>
  <si>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</si>
  <si>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</si>
  <si>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</si>
  <si>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</si>
  <si>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</si>
  <si>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</si>
  <si>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</si>
  <si>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</si>
  <si>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</si>
  <si>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</si>
  <si>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</si>
  <si>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</si>
  <si>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</si>
  <si>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</si>
  <si>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</si>
  <si>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</si>
  <si>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</si>
  <si>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</si>
  <si>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</si>
  <si>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</si>
  <si>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</si>
  <si>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</si>
  <si>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</si>
  <si>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</si>
  <si>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</si>
  <si>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</si>
  <si>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</si>
  <si>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</si>
  <si>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</si>
  <si>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</si>
  <si>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</si>
  <si>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</si>
  <si>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</si>
  <si>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</si>
  <si>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</si>
  <si>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</si>
  <si>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</si>
  <si>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</si>
  <si>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</si>
  <si>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</si>
  <si>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</si>
  <si>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</si>
  <si>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</si>
  <si>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</si>
  <si>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</si>
  <si>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</si>
  <si>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</si>
  <si>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</si>
  <si>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</si>
  <si>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</si>
  <si>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</si>
  <si>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</si>
  <si>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</si>
  <si>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</si>
  <si>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</si>
  <si>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</si>
  <si>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</si>
  <si>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</si>
  <si>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</si>
  <si>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</si>
  <si>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</si>
  <si>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</si>
  <si>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</si>
  <si>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</si>
  <si>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</si>
  <si>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</si>
  <si>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</si>
  <si>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</si>
  <si>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</si>
  <si>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</si>
  <si>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</si>
  <si>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</si>
  <si>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</si>
  <si>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</si>
  <si>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</si>
  <si>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</si>
  <si>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</si>
  <si>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</si>
  <si>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</si>
  <si>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</si>
  <si>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</si>
  <si>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</si>
  <si>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</si>
  <si>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</si>
  <si>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</si>
  <si>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</si>
  <si>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</si>
  <si>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</si>
  <si>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</si>
  <si>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</si>
  <si>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</si>
  <si>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</si>
  <si>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</si>
  <si>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</si>
  <si>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</si>
  <si>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</si>
  <si>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</si>
  <si>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</si>
  <si>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</si>
  <si>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</si>
  <si>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</si>
  <si>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</si>
  <si>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</si>
  <si>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</si>
  <si>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</si>
  <si>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</si>
  <si>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</si>
  <si>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</si>
  <si>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</si>
  <si>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</si>
  <si>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</si>
  <si>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</si>
  <si>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</si>
  <si>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</si>
  <si>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</si>
  <si>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</si>
  <si>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</si>
  <si>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</si>
  <si>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</si>
  <si>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</si>
  <si>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</si>
  <si>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</si>
  <si>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</si>
  <si>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</si>
  <si>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</si>
  <si>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</si>
  <si>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</si>
  <si>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</si>
  <si>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</si>
  <si>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</si>
  <si>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</si>
  <si>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</si>
  <si>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</si>
  <si>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</si>
  <si>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</si>
  <si>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</si>
  <si>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</si>
  <si>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</si>
  <si>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</si>
  <si>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</si>
  <si>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</si>
  <si>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</si>
  <si>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</si>
  <si>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</si>
  <si>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</si>
  <si>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</si>
  <si>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</si>
  <si>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</si>
  <si>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</si>
  <si>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</si>
  <si>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</si>
  <si>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</si>
  <si>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</si>
  <si>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</si>
  <si>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</si>
  <si>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</si>
  <si>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</si>
  <si>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</si>
  <si>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</si>
  <si>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</si>
  <si>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</si>
  <si>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</si>
  <si>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</si>
  <si>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</si>
  <si>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</si>
  <si>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</si>
  <si>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</si>
  <si>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</si>
  <si>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</si>
  <si>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</si>
  <si>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</si>
  <si>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</si>
  <si>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</si>
  <si>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</si>
  <si>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</si>
  <si>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</si>
  <si>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</si>
  <si>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</si>
  <si>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</si>
  <si>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</si>
  <si>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</si>
  <si>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</si>
  <si>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</si>
  <si>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</si>
  <si>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</si>
  <si>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</si>
  <si>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</si>
  <si>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</si>
  <si>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</si>
  <si>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</si>
  <si>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</si>
  <si>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</si>
  <si>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</si>
  <si>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</si>
  <si>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</si>
  <si>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</si>
  <si>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</si>
  <si>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</si>
  <si>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</si>
  <si>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</si>
  <si>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</si>
  <si>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</si>
  <si>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</si>
  <si>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</si>
  <si>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</si>
  <si>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</si>
  <si>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</si>
  <si>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</si>
  <si>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</si>
  <si>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</si>
  <si>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</si>
  <si>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</si>
  <si>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</si>
  <si>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</si>
  <si>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</si>
  <si>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</si>
  <si>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</si>
  <si>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</si>
  <si>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</si>
  <si>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</si>
  <si>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</si>
  <si>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</si>
  <si>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</si>
  <si>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</si>
  <si>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</si>
  <si>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</si>
  <si>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</si>
  <si>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</si>
  <si>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</si>
  <si>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</si>
  <si>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</si>
  <si>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</si>
  <si>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</si>
  <si>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</si>
  <si>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</si>
  <si>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</si>
  <si>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</si>
  <si>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</si>
  <si>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</si>
  <si>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</si>
  <si>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</si>
  <si>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</si>
  <si>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</si>
  <si>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</si>
  <si>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</si>
  <si>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</si>
  <si>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</si>
  <si>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</si>
  <si>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</si>
  <si>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</si>
  <si>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</si>
  <si>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</si>
  <si>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</si>
  <si>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</si>
  <si>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</si>
  <si>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</si>
  <si>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</si>
  <si>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</si>
  <si>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</si>
  <si>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</si>
  <si>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</si>
  <si>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</si>
  <si>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</si>
  <si>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</si>
  <si>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</si>
  <si>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</si>
  <si>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</si>
  <si>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</si>
  <si>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</si>
  <si>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</si>
  <si>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</si>
  <si>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</si>
  <si>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</si>
  <si>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</si>
  <si>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</si>
  <si>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</si>
  <si>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</si>
  <si>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</si>
  <si>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</si>
  <si>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</si>
  <si>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</si>
  <si>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</si>
  <si>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</si>
  <si>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</si>
  <si>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</si>
  <si>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</si>
  <si>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</si>
  <si>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</si>
  <si>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</si>
  <si>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</si>
  <si>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</si>
  <si>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</si>
  <si>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</si>
  <si>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</si>
  <si>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</si>
  <si>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</si>
  <si>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</si>
  <si>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</si>
  <si>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</si>
  <si>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</si>
  <si>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</si>
  <si>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</si>
  <si>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</si>
  <si>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</si>
  <si>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</si>
  <si>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</si>
  <si>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</si>
  <si>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</si>
  <si>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</si>
  <si>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</si>
  <si>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</si>
  <si>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</si>
  <si>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</si>
  <si>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</si>
  <si>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</si>
  <si>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</si>
  <si>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</si>
  <si>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</si>
  <si>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</si>
  <si>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</si>
  <si>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</si>
  <si>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</si>
  <si>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</si>
  <si>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</si>
  <si>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</si>
  <si>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</si>
  <si>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</si>
  <si>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</si>
  <si>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</si>
  <si>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</si>
  <si>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</si>
  <si>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</si>
  <si>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</si>
  <si>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</si>
  <si>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</si>
  <si>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</si>
  <si>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</si>
  <si>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</si>
  <si>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</si>
  <si>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</si>
  <si>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</si>
  <si>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</si>
  <si>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</si>
  <si>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</si>
  <si>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</si>
  <si>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</si>
  <si>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</si>
  <si>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</si>
  <si>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</si>
  <si>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</si>
  <si>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</si>
  <si>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</si>
  <si>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</si>
  <si>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</si>
  <si>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</si>
  <si>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</si>
  <si>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</si>
  <si>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</si>
  <si>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</si>
  <si>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</si>
  <si>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</si>
  <si>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</si>
  <si>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</si>
  <si>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</si>
  <si>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</si>
  <si>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</si>
  <si>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</si>
  <si>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</si>
  <si>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</si>
  <si>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</si>
  <si>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</si>
  <si>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</si>
  <si>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</si>
  <si>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</si>
  <si>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</si>
  <si>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</si>
  <si>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</si>
  <si>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</si>
  <si>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</si>
  <si>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</si>
  <si>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</si>
  <si>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</si>
  <si>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</si>
  <si>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</si>
  <si>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</si>
  <si>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</si>
  <si>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</si>
  <si>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</si>
  <si>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</si>
  <si>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</si>
  <si>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</si>
  <si>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</si>
  <si>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</si>
  <si>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</si>
  <si>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</si>
  <si>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</si>
  <si>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</si>
  <si>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</si>
  <si>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</si>
  <si>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</si>
  <si>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</si>
  <si>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</si>
  <si>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</si>
  <si>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</si>
  <si>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</si>
  <si>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</si>
  <si>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</si>
  <si>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</si>
  <si>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</si>
  <si>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</si>
  <si>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</si>
  <si>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</si>
  <si>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</si>
  <si>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</si>
  <si>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</si>
  <si>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</si>
  <si>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</si>
  <si>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</si>
  <si>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</si>
  <si>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</si>
  <si>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</si>
  <si>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</si>
  <si>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</si>
  <si>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</si>
  <si>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</si>
  <si>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</si>
  <si>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</si>
  <si>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</si>
  <si>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</si>
  <si>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</si>
  <si>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</si>
  <si>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</si>
  <si>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</si>
  <si>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</si>
  <si>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</si>
  <si>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</si>
  <si>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</si>
  <si>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</si>
  <si>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</si>
  <si>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</si>
  <si>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</si>
  <si>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</si>
  <si>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</si>
  <si>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</si>
  <si>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</si>
  <si>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</si>
  <si>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</si>
  <si>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</si>
  <si>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</si>
  <si>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</si>
  <si>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</si>
  <si>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</si>
  <si>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</si>
  <si>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</si>
  <si>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</si>
  <si>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</si>
  <si>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</si>
  <si>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</si>
  <si>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</si>
  <si>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</si>
  <si>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</si>
  <si>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</si>
  <si>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</si>
  <si>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</si>
  <si>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</si>
  <si>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</si>
  <si>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</si>
  <si>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</si>
  <si>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</si>
  <si>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</si>
  <si>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</si>
  <si>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</si>
  <si>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</si>
  <si>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</si>
  <si>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</si>
  <si>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</si>
  <si>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</si>
  <si>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</si>
  <si>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</si>
  <si>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</si>
  <si>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</si>
  <si>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</si>
  <si>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</si>
  <si>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</si>
  <si>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</si>
  <si>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</si>
  <si>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</si>
  <si>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</si>
  <si>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</si>
  <si>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</si>
  <si>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</si>
  <si>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</si>
  <si>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</si>
  <si>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</si>
  <si>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</si>
  <si>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</si>
  <si>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</si>
  <si>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</si>
  <si>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</si>
  <si>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</si>
  <si>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</si>
  <si>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</si>
  <si>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</si>
  <si>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</si>
  <si>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</si>
  <si>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</si>
  <si>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</si>
  <si>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</si>
  <si>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</si>
  <si>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</si>
  <si>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</si>
  <si>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</si>
  <si>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</si>
  <si>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</si>
  <si>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</si>
  <si>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</si>
  <si>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</si>
  <si>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</si>
  <si>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</si>
  <si>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</si>
  <si>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</si>
  <si>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</si>
  <si>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</si>
  <si>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</si>
  <si>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</si>
  <si>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</si>
  <si>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</si>
  <si>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</si>
  <si>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</si>
  <si>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</si>
  <si>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</si>
  <si>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</si>
  <si>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</si>
  <si>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</si>
  <si>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</si>
  <si>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</si>
  <si>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</si>
  <si>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</si>
  <si>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</si>
  <si>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</si>
  <si>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</si>
  <si>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</si>
  <si>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</si>
  <si>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</si>
  <si>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</si>
  <si>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</si>
  <si>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</si>
  <si>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</si>
  <si>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</si>
  <si>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</si>
  <si>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</si>
  <si>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</si>
  <si>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</si>
  <si>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</si>
  <si>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</si>
  <si>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</si>
  <si>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</si>
  <si>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</si>
  <si>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</si>
  <si>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</si>
  <si>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</si>
  <si>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</si>
  <si>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</si>
  <si>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</si>
  <si>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</si>
  <si>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</si>
  <si>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</si>
  <si>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</si>
  <si>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</si>
  <si>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</si>
  <si>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</si>
  <si>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</si>
  <si>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</si>
  <si>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</si>
  <si>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</si>
  <si>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</si>
  <si>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</si>
  <si>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</si>
  <si>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</si>
  <si>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</si>
  <si>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</si>
  <si>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</si>
  <si>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</si>
  <si>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</si>
  <si>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</si>
  <si>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</si>
  <si>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</si>
  <si>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</si>
  <si>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</si>
  <si>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</si>
  <si>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</si>
  <si>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</si>
  <si>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</si>
  <si>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</si>
  <si>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</si>
  <si>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</si>
  <si>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</si>
  <si>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</si>
  <si>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</si>
  <si>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</si>
  <si>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</si>
  <si>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</si>
  <si>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</si>
  <si>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</si>
  <si>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</si>
  <si>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</si>
  <si>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</si>
  <si>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</si>
  <si>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</si>
  <si>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</si>
  <si>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</si>
  <si>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</si>
  <si>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</si>
  <si>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</si>
  <si>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</si>
  <si>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</si>
  <si>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</si>
  <si>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</si>
  <si>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</si>
  <si>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</si>
  <si>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</si>
  <si>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</si>
  <si>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</si>
  <si>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</si>
  <si>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</si>
  <si>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</si>
  <si>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</si>
  <si>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</si>
  <si>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</si>
  <si>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</si>
  <si>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</si>
  <si>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</si>
  <si>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</si>
  <si>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</si>
  <si>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</si>
  <si>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</si>
  <si>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</si>
  <si>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</si>
  <si>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</si>
  <si>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</si>
  <si>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</si>
  <si>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</si>
  <si>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</si>
  <si>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</si>
  <si>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</si>
  <si>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</si>
  <si>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</si>
  <si>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</si>
  <si>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</si>
  <si>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</si>
  <si>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</si>
  <si>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</si>
  <si>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</si>
  <si>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</si>
  <si>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</si>
  <si>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</si>
  <si>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</si>
  <si>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</si>
  <si>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</si>
  <si>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</si>
  <si>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</si>
  <si>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</si>
  <si>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</si>
  <si>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</si>
  <si>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</si>
  <si>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</si>
  <si>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</si>
  <si>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</si>
  <si>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</si>
  <si>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</si>
  <si>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</si>
  <si>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</si>
  <si>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</si>
  <si>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</si>
  <si>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</si>
  <si>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</si>
  <si>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</si>
  <si>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</si>
  <si>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</si>
  <si>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</si>
  <si>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</si>
  <si>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</si>
  <si>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</si>
  <si>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</si>
  <si>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</si>
  <si>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</si>
  <si>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</si>
  <si>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</si>
  <si>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</si>
  <si>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</si>
  <si>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</si>
  <si>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</si>
  <si>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</si>
  <si>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</si>
  <si>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</si>
  <si>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</si>
  <si>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</si>
  <si>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</si>
  <si>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</si>
  <si>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</si>
  <si>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</si>
  <si>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</si>
  <si>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</si>
  <si>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</si>
  <si>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</si>
  <si>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</si>
  <si>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</si>
  <si>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</si>
  <si>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</si>
  <si>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</si>
  <si>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</si>
  <si>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</si>
  <si>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</si>
  <si>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</si>
  <si>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</si>
  <si>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</si>
  <si>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</si>
  <si>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</si>
  <si>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</si>
  <si>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</si>
  <si>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</si>
  <si>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</si>
  <si>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</si>
  <si>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</si>
  <si>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</si>
  <si>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</si>
  <si>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</si>
  <si>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</si>
  <si>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</si>
  <si>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</si>
  <si>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</si>
  <si>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</si>
  <si>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</si>
  <si>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</si>
  <si>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</si>
  <si>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</si>
  <si>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</si>
  <si>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</si>
  <si>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</si>
  <si>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</si>
  <si>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</si>
  <si>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</si>
  <si>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</si>
  <si>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</si>
  <si>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</si>
  <si>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</si>
  <si>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</si>
  <si>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</si>
  <si>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</si>
  <si>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</si>
  <si>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</si>
  <si>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</si>
  <si>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</si>
  <si>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</si>
  <si>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</si>
  <si>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</si>
  <si>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</si>
  <si>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</si>
  <si>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</si>
  <si>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</si>
  <si>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</si>
  <si>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</si>
  <si>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</si>
  <si>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</si>
  <si>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</si>
  <si>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</si>
  <si>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</si>
  <si>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</si>
  <si>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</si>
  <si>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</si>
  <si>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</si>
  <si>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</si>
  <si>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</si>
  <si>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</si>
  <si>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</si>
  <si>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</si>
  <si>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</si>
  <si>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</si>
  <si>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</si>
  <si>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</si>
  <si>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</si>
  <si>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</si>
  <si>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</si>
  <si>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</si>
  <si>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</si>
  <si>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</si>
  <si>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</si>
  <si>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</si>
  <si>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</si>
  <si>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</si>
  <si>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</si>
  <si>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</si>
  <si>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</si>
  <si>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</si>
  <si>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</si>
  <si>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</si>
  <si>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</si>
  <si>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</si>
  <si>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</si>
  <si>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</si>
  <si>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</si>
  <si>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</si>
  <si>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</si>
  <si>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</si>
  <si>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</si>
  <si>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</si>
  <si>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</si>
  <si>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</si>
  <si>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</si>
  <si>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</si>
  <si>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</si>
  <si>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</si>
  <si>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</si>
  <si>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</si>
  <si>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</si>
  <si>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</si>
  <si>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</si>
  <si>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</si>
  <si>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</si>
  <si>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</si>
  <si>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</si>
  <si>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</si>
  <si>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</si>
  <si>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</si>
  <si>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</si>
  <si>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</si>
  <si>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</si>
  <si>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</si>
  <si>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</si>
  <si>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</si>
  <si>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</si>
  <si>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</si>
  <si>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</si>
  <si>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</si>
  <si>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</si>
  <si>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</si>
  <si>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</si>
  <si>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</si>
  <si>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</si>
  <si>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</si>
  <si>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</si>
  <si>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</si>
  <si>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</si>
  <si>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</si>
  <si>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</si>
  <si>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</si>
  <si>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</si>
  <si>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</si>
  <si>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</si>
  <si>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</si>
  <si>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</si>
  <si>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</si>
  <si>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</si>
  <si>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</si>
  <si>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</si>
  <si>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</si>
  <si>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</si>
  <si>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</si>
  <si>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</si>
  <si>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</si>
  <si>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</si>
  <si>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</si>
  <si>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</si>
  <si>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</si>
  <si>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</si>
  <si>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</si>
  <si>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</si>
  <si>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</si>
  <si>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</si>
  <si>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</si>
  <si>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</si>
  <si>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</si>
  <si>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</si>
  <si>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</si>
  <si>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</si>
  <si>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</si>
  <si>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</si>
  <si>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</si>
  <si>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</si>
  <si>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</si>
  <si>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</si>
  <si>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</si>
  <si>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</si>
  <si>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</si>
  <si>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</si>
  <si>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</si>
  <si>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</si>
  <si>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</si>
  <si>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</si>
  <si>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</si>
  <si>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</si>
  <si>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</si>
  <si>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</si>
  <si>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</si>
  <si>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</si>
  <si>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</si>
  <si>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</si>
  <si>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</si>
  <si>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</si>
  <si>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</si>
  <si>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</si>
  <si>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</si>
  <si>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</si>
  <si>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</si>
  <si>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</si>
  <si>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</si>
  <si>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</si>
  <si>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</si>
  <si>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</si>
  <si>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</si>
  <si>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</si>
  <si>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</si>
  <si>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</si>
  <si>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</si>
  <si>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</si>
  <si>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</si>
  <si>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</si>
  <si>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</si>
  <si>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</si>
  <si>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</si>
  <si>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</si>
  <si>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</si>
  <si>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</si>
  <si>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</si>
  <si>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</si>
  <si>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</si>
  <si>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</si>
  <si>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</si>
  <si>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</si>
  <si>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</si>
  <si>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</si>
  <si>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</si>
  <si>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</si>
  <si>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</si>
  <si>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</si>
  <si>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</si>
  <si>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</si>
  <si>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</si>
  <si>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</si>
  <si>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</si>
  <si>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</si>
  <si>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</si>
  <si>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</si>
  <si>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</si>
  <si>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</si>
  <si>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</si>
  <si>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</si>
  <si>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</si>
  <si>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</si>
  <si>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</si>
  <si>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</si>
  <si>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</si>
  <si>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</si>
  <si>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</si>
  <si>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</si>
  <si>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</si>
  <si>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</si>
  <si>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</si>
  <si>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</si>
  <si>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</si>
  <si>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</si>
  <si>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</si>
  <si>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</si>
  <si>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</si>
  <si>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</si>
  <si>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</si>
  <si>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</si>
  <si>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</si>
  <si>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</si>
  <si>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</si>
  <si>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</si>
  <si>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</si>
  <si>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</si>
  <si>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</si>
  <si>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</si>
  <si>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</si>
  <si>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</si>
  <si>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</si>
  <si>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</si>
  <si>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</si>
  <si>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</si>
  <si>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</si>
  <si>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</si>
  <si>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</si>
  <si>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</si>
  <si>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</si>
  <si>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</si>
  <si>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</si>
  <si>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</si>
  <si>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</si>
  <si>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</si>
  <si>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</si>
  <si>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</si>
  <si>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</si>
  <si>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</si>
  <si>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</si>
  <si>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</si>
  <si>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</si>
  <si>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</si>
  <si>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</si>
  <si>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</si>
  <si>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</si>
  <si>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</si>
  <si>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</si>
  <si>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</si>
  <si>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</si>
  <si>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</si>
  <si>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</si>
  <si>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</si>
  <si>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</si>
  <si>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</si>
  <si>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</si>
  <si>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</si>
  <si>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</si>
  <si>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</si>
  <si>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</si>
  <si>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</si>
  <si>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</si>
  <si>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</si>
  <si>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</si>
  <si>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</si>
  <si>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</si>
  <si>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</si>
  <si>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</si>
  <si>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</si>
  <si>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</si>
  <si>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</si>
  <si>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</si>
  <si>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</si>
  <si>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</si>
  <si>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</si>
  <si>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</si>
  <si>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</si>
  <si>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</si>
  <si>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</si>
  <si>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</si>
  <si>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</si>
  <si>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</si>
  <si>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</si>
  <si>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</si>
  <si>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</si>
  <si>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</si>
  <si>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</si>
  <si>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</si>
  <si>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</si>
  <si>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</si>
  <si>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</si>
  <si>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</si>
  <si>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</si>
  <si>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</si>
  <si>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</si>
  <si>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</si>
  <si>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</si>
  <si>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</si>
  <si>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</si>
  <si>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</si>
  <si>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</si>
  <si>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</si>
  <si>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</si>
  <si>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</si>
  <si>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</si>
  <si>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</si>
  <si>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</si>
  <si>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</si>
  <si>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</si>
  <si>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</si>
  <si>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</si>
  <si>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</si>
  <si>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</si>
  <si>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</si>
  <si>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</si>
  <si>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</si>
  <si>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</si>
  <si>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</si>
  <si>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</si>
  <si>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</si>
  <si>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</si>
  <si>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</si>
  <si>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</si>
  <si>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</si>
  <si>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</si>
  <si>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</si>
  <si>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</si>
  <si>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</si>
  <si>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</si>
  <si>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</si>
  <si>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</si>
  <si>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</si>
  <si>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</si>
  <si>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</si>
  <si>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</si>
  <si>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</si>
  <si>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</si>
  <si>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</si>
  <si>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</si>
  <si>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</si>
  <si>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</si>
  <si>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</si>
  <si>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</si>
  <si>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</si>
  <si>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</si>
  <si>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</si>
  <si>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</si>
  <si>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</si>
  <si>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</si>
  <si>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</si>
  <si>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</si>
  <si>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</si>
  <si>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</si>
  <si>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</si>
  <si>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</si>
  <si>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</si>
  <si>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</si>
  <si>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</si>
  <si>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</si>
  <si>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</si>
  <si>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</si>
  <si>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</si>
  <si>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</si>
  <si>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</si>
  <si>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</si>
  <si>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</si>
  <si>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</si>
  <si>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</si>
  <si>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</si>
  <si>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</si>
  <si>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</si>
  <si>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</si>
  <si>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</si>
  <si>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</si>
  <si>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</si>
  <si>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</si>
  <si>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</si>
  <si>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</si>
  <si>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</si>
  <si>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</si>
  <si>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</si>
  <si>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</si>
  <si>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</si>
  <si>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</si>
  <si>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</si>
  <si>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</si>
  <si>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</si>
  <si>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</si>
  <si>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</si>
  <si>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</si>
  <si>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</si>
  <si>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</si>
  <si>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</si>
  <si>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</si>
  <si>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</si>
  <si>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</si>
  <si>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</si>
  <si>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</si>
  <si>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</si>
  <si>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</si>
  <si>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</si>
  <si>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</si>
  <si>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</si>
  <si>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</si>
  <si>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</si>
  <si>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</si>
  <si>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</si>
  <si>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</si>
  <si>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</si>
  <si>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</si>
  <si>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</si>
  <si>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</si>
  <si>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</si>
  <si>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</si>
  <si>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</si>
  <si>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</si>
  <si>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</si>
  <si>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</si>
  <si>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</si>
  <si>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</si>
  <si>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</si>
  <si>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</si>
  <si>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</si>
  <si>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</si>
  <si>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</si>
  <si>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</si>
  <si>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</si>
  <si>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</si>
  <si>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</si>
  <si>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</si>
  <si>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</si>
  <si>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</si>
  <si>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</si>
  <si>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</si>
  <si>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</si>
  <si>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</si>
  <si>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</si>
  <si>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</si>
  <si>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</si>
  <si>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</si>
  <si>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</si>
  <si>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</si>
  <si>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</si>
  <si>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</si>
  <si>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</si>
  <si>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</si>
  <si>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</si>
  <si>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</si>
  <si>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</si>
  <si>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</si>
  <si>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</si>
  <si>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</si>
  <si>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</si>
  <si>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</si>
  <si>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</si>
  <si>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</si>
  <si>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</si>
  <si>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</si>
  <si>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</si>
  <si>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</si>
  <si>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</si>
  <si>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</si>
  <si>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</si>
  <si>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</si>
  <si>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</si>
  <si>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</si>
  <si>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</si>
  <si>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</si>
  <si>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</si>
  <si>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</si>
  <si>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</si>
  <si>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</si>
  <si>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</si>
  <si>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</si>
  <si>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</si>
  <si>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</si>
  <si>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</si>
  <si>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</si>
  <si>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</si>
  <si>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</si>
  <si>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</si>
  <si>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</si>
  <si>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</si>
  <si>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</si>
  <si>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</si>
  <si>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</si>
  <si>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</si>
  <si>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</si>
  <si>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</si>
  <si>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</si>
  <si>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</si>
  <si>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</si>
  <si>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</si>
  <si>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</si>
  <si>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</si>
  <si>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</si>
  <si>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</si>
  <si>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</si>
  <si>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</si>
  <si>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</si>
  <si>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</si>
  <si>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</si>
  <si>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</si>
  <si>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</si>
  <si>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</si>
  <si>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</si>
  <si>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</si>
  <si>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</si>
  <si>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</si>
  <si>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</si>
  <si>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</si>
  <si>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</si>
  <si>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</si>
  <si>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</si>
  <si>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</si>
  <si>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</si>
  <si>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</si>
  <si>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</si>
  <si>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</si>
  <si>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</si>
  <si>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</si>
  <si>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</si>
  <si>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</si>
  <si>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</si>
  <si>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</si>
  <si>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</si>
  <si>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</si>
  <si>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</si>
  <si>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</si>
  <si>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</si>
  <si>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</si>
  <si>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</si>
  <si>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</si>
  <si>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</si>
  <si>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</si>
  <si>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</si>
  <si>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</si>
  <si>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</si>
  <si>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</si>
  <si>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</si>
  <si>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</si>
  <si>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</si>
  <si>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</si>
  <si>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</si>
  <si>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</si>
  <si>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</si>
  <si>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</si>
  <si>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</si>
  <si>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</si>
  <si>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</si>
  <si>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</si>
  <si>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</si>
  <si>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</si>
  <si>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</si>
  <si>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</si>
  <si>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</si>
  <si>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</si>
  <si>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</si>
  <si>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</si>
  <si>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</si>
  <si>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</si>
  <si>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</si>
  <si>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</si>
  <si>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</si>
  <si>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</si>
  <si>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</si>
  <si>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</si>
  <si>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</si>
  <si>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</si>
  <si>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</si>
  <si>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</si>
  <si>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</si>
  <si>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</si>
  <si>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</si>
  <si>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</si>
  <si>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</si>
  <si>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</si>
  <si>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</si>
  <si>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</si>
  <si>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</si>
  <si>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</si>
  <si>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</si>
  <si>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</si>
  <si>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</si>
  <si>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</si>
  <si>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</si>
  <si>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</si>
  <si>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</si>
  <si>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</si>
  <si>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</si>
  <si>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</si>
  <si>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</si>
  <si>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</si>
  <si>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</si>
  <si>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</si>
  <si>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</si>
  <si>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</si>
  <si>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</si>
  <si>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</si>
  <si>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</si>
  <si>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</si>
  <si>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</si>
  <si>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</si>
  <si>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</si>
  <si>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</si>
  <si>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</si>
  <si>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</si>
  <si>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</si>
  <si>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</si>
  <si>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</si>
  <si>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</si>
  <si>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</si>
  <si>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</si>
  <si>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</si>
  <si>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</si>
  <si>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</si>
  <si>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</si>
  <si>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</si>
  <si>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</si>
  <si>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</si>
  <si>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</si>
  <si>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</si>
  <si>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</si>
  <si>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</si>
  <si>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</si>
  <si>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</si>
  <si>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</si>
  <si>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</si>
  <si>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</si>
  <si>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</si>
  <si>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</si>
  <si>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</si>
  <si>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</si>
  <si>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</si>
  <si>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</si>
  <si>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</si>
  <si>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</si>
  <si>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</si>
  <si>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</si>
  <si>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</si>
  <si>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</si>
  <si>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</si>
  <si>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</si>
  <si>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</si>
  <si>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</si>
  <si>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</si>
  <si>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</si>
  <si>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</si>
  <si>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</si>
  <si>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</si>
  <si>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</si>
  <si>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</si>
  <si>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</si>
  <si>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</si>
  <si>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</si>
  <si>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</si>
  <si>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</si>
  <si>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</si>
  <si>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</si>
  <si>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</si>
  <si>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</si>
  <si>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</si>
  <si>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</si>
  <si>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</si>
  <si>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</si>
  <si>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</si>
  <si>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</si>
  <si>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</si>
  <si>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</si>
  <si>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</si>
  <si>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</si>
  <si>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</si>
  <si>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</si>
  <si>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</si>
  <si>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</si>
  <si>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</si>
  <si>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</si>
  <si>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</si>
  <si>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</si>
  <si>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</si>
  <si>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</si>
  <si>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</si>
  <si>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</si>
  <si>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</si>
  <si>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</si>
  <si>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</si>
  <si>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</si>
  <si>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</si>
  <si>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</si>
  <si>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</si>
  <si>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</si>
  <si>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</si>
  <si>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</si>
  <si>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</si>
  <si>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</si>
  <si>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</si>
  <si>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</si>
  <si>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</si>
  <si>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</si>
  <si>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</si>
  <si>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</si>
  <si>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</si>
  <si>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</si>
  <si>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</si>
  <si>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</si>
  <si>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</si>
  <si>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</si>
  <si>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</si>
  <si>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</si>
  <si>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</si>
  <si>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</si>
  <si>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</si>
  <si>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</si>
  <si>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</si>
  <si>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</si>
  <si>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</si>
  <si>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</si>
  <si>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</si>
  <si>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</si>
  <si>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</si>
  <si>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</si>
  <si>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</si>
  <si>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</si>
  <si>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</si>
  <si>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</si>
  <si>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</si>
  <si>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</si>
  <si>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</si>
  <si>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</si>
  <si>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</si>
  <si>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</si>
  <si>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</si>
  <si>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</si>
  <si>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</si>
  <si>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</si>
  <si>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</si>
  <si>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</si>
  <si>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</si>
  <si>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</si>
  <si>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</si>
  <si>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</si>
  <si>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</si>
  <si>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</si>
  <si>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</si>
  <si>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</si>
  <si>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</si>
  <si>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</si>
  <si>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</si>
  <si>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</si>
  <si>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</si>
  <si>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</si>
  <si>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</si>
  <si>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</si>
  <si>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</si>
  <si>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</si>
  <si>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</si>
  <si>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</si>
  <si>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</si>
  <si>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</si>
  <si>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</si>
  <si>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</si>
  <si>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</si>
  <si>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</si>
  <si>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</si>
  <si>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</si>
  <si>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</si>
  <si>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</si>
  <si>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</si>
  <si>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</si>
  <si>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</si>
  <si>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</si>
  <si>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</si>
  <si>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</si>
  <si>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</si>
  <si>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</si>
  <si>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</si>
  <si>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</si>
  <si>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</si>
  <si>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</si>
  <si>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</si>
  <si>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</si>
  <si>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</si>
  <si>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</si>
  <si>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</si>
  <si>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</si>
  <si>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</si>
  <si>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</si>
  <si>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</si>
  <si>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</si>
  <si>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</si>
  <si>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</si>
  <si>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</si>
  <si>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</si>
  <si>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</si>
  <si>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</si>
  <si>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</si>
  <si>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</si>
  <si>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</si>
  <si>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</si>
  <si>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</si>
  <si>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</si>
  <si>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</si>
  <si>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</si>
  <si>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</si>
  <si>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</si>
  <si>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</si>
  <si>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</si>
  <si>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</si>
  <si>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</si>
  <si>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</si>
  <si>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</si>
  <si>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</si>
  <si>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</si>
  <si>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</si>
  <si>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</si>
  <si>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</si>
  <si>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</si>
  <si>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</si>
  <si>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</si>
  <si>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</si>
  <si>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</si>
  <si>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</si>
  <si>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</si>
  <si>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</si>
  <si>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</si>
  <si>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</si>
  <si>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</si>
  <si>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</si>
  <si>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</si>
  <si>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</si>
  <si>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</si>
  <si>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</si>
  <si>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</si>
  <si>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</si>
  <si>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</si>
  <si>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</si>
  <si>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</si>
  <si>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</si>
  <si>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</si>
  <si>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</si>
  <si>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</si>
  <si>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</si>
  <si>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</si>
  <si>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</si>
  <si>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</si>
  <si>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</si>
  <si>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</si>
  <si>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</si>
  <si>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</si>
  <si>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</si>
  <si>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</si>
  <si>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</si>
  <si>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</si>
  <si>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</si>
  <si>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</si>
  <si>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</si>
  <si>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</si>
  <si>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</si>
  <si>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</si>
  <si>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</si>
  <si>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</si>
  <si>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</si>
  <si>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</si>
  <si>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</si>
  <si>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</si>
  <si>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</si>
  <si>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</si>
  <si>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</si>
  <si>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</si>
  <si>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</si>
  <si>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</si>
  <si>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</si>
  <si>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</si>
  <si>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</si>
  <si>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</si>
  <si>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</si>
  <si>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</si>
  <si>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</si>
  <si>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</si>
  <si>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</si>
  <si>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</si>
  <si>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</si>
  <si>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</si>
  <si>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</si>
  <si>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</si>
  <si>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</si>
  <si>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</si>
  <si>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</si>
  <si>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</si>
  <si>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</si>
  <si>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</si>
  <si>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</si>
  <si>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</si>
  <si>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</si>
  <si>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</si>
  <si>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</si>
  <si>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</si>
  <si>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</si>
  <si>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</si>
  <si>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</si>
  <si>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</si>
  <si>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</si>
  <si>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</si>
  <si>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</si>
  <si>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</si>
  <si>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</si>
  <si>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</si>
  <si>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</si>
  <si>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</si>
  <si>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</si>
  <si>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</si>
  <si>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</si>
  <si>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</si>
  <si>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</si>
  <si>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</si>
  <si>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</si>
  <si>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</si>
  <si>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</si>
  <si>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</si>
  <si>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</si>
  <si>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</si>
  <si>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</si>
  <si>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</si>
  <si>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</si>
  <si>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</si>
  <si>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</si>
  <si>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</si>
  <si>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</si>
  <si>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</si>
  <si>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</si>
  <si>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</si>
  <si>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</si>
  <si>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</si>
  <si>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</si>
  <si>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</si>
  <si>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</si>
  <si>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</si>
  <si>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</si>
  <si>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</si>
  <si>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</si>
  <si>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</si>
  <si>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</si>
  <si>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</si>
  <si>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</si>
  <si>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</si>
  <si>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</si>
  <si>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</si>
  <si>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</si>
  <si>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</si>
  <si>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</si>
  <si>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</si>
  <si>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</si>
  <si>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</si>
  <si>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</si>
  <si>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</si>
  <si>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</si>
  <si>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</si>
  <si>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</si>
  <si>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</si>
  <si>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</si>
  <si>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</si>
  <si>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</si>
  <si>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</si>
  <si>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</si>
  <si>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</si>
  <si>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</si>
  <si>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</si>
  <si>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</si>
  <si>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</si>
  <si>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</si>
  <si>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</si>
  <si>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</si>
  <si>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</si>
  <si>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</si>
  <si>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</si>
  <si>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</si>
  <si>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</si>
  <si>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</si>
  <si>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</si>
  <si>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</si>
  <si>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</si>
  <si>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</si>
  <si>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</si>
  <si>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</si>
  <si>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</si>
  <si>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</si>
  <si>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</si>
  <si>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</si>
  <si>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</si>
  <si>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</si>
  <si>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</si>
  <si>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</si>
  <si>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</si>
  <si>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</si>
  <si>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</si>
  <si>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</si>
  <si>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</si>
  <si>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</si>
  <si>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</si>
  <si>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</si>
  <si>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</si>
  <si>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</si>
  <si>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</si>
  <si>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</si>
  <si>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</si>
  <si>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</si>
  <si>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</si>
  <si>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</si>
  <si>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</si>
  <si>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</si>
  <si>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</si>
  <si>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</si>
  <si>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</si>
  <si>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</si>
  <si>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</si>
  <si>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</si>
  <si>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</si>
  <si>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</si>
  <si>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</si>
  <si>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</si>
  <si>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</si>
  <si>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</si>
  <si>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</si>
  <si>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</si>
  <si>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</si>
  <si>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</si>
  <si>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</si>
  <si>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</si>
  <si>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</si>
  <si>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</si>
  <si>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</si>
  <si>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</si>
  <si>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</si>
  <si>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</si>
  <si>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</si>
  <si>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</si>
  <si>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</si>
  <si>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</si>
  <si>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</si>
  <si>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</si>
  <si>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</si>
  <si>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</si>
  <si>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</si>
  <si>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</si>
  <si>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</si>
  <si>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</si>
  <si>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</si>
  <si>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</si>
  <si>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</si>
  <si>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</si>
  <si>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</si>
  <si>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</si>
  <si>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</si>
  <si>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</si>
  <si>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</si>
  <si>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</si>
  <si>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</si>
  <si>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</si>
  <si>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</si>
  <si>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</si>
  <si>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</si>
  <si>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</si>
  <si>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</si>
  <si>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</si>
  <si>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</si>
  <si>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</si>
  <si>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</si>
  <si>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</si>
  <si>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</si>
  <si>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</si>
  <si>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</si>
  <si>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</si>
  <si>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</si>
  <si>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</si>
  <si>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</si>
  <si>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</si>
  <si>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</si>
  <si>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</si>
  <si>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</si>
  <si>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</si>
  <si>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</si>
  <si>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</si>
  <si>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</si>
  <si>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</si>
  <si>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</si>
  <si>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</si>
  <si>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</si>
  <si>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</si>
  <si>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</si>
  <si>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</si>
  <si>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</si>
  <si>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</si>
  <si>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</si>
  <si>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</si>
  <si>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</si>
  <si>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</si>
  <si>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</si>
  <si>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</si>
  <si>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</si>
  <si>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</si>
  <si>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</si>
  <si>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</si>
  <si>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</si>
  <si>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</si>
  <si>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</si>
  <si>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</si>
  <si>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</si>
  <si>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</si>
  <si>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</si>
  <si>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</si>
  <si>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</si>
  <si>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</si>
  <si>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</si>
  <si>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</si>
  <si>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</si>
  <si>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</si>
  <si>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</si>
  <si>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</si>
  <si>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</si>
  <si>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</si>
  <si>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</si>
  <si>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</si>
  <si>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</si>
  <si>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</si>
  <si>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</si>
  <si>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</si>
  <si>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</si>
  <si>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</si>
  <si>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</si>
  <si>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</si>
  <si>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</si>
  <si>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</si>
  <si>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</si>
  <si>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</si>
  <si>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</si>
  <si>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</si>
  <si>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</si>
  <si>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</si>
  <si>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</si>
  <si>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</si>
  <si>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</si>
  <si>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</si>
  <si>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</si>
  <si>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</si>
  <si>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</si>
  <si>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</si>
  <si>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</si>
  <si>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</si>
  <si>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</si>
  <si>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</si>
  <si>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</si>
  <si>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</si>
  <si>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</si>
  <si>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</si>
  <si>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</si>
  <si>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</si>
  <si>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</si>
  <si>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</si>
  <si>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</si>
  <si>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</si>
  <si>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</si>
  <si>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</si>
  <si>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</si>
  <si>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</si>
  <si>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</si>
  <si>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</si>
  <si>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</si>
  <si>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</si>
  <si>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</si>
  <si>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</si>
  <si>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</si>
  <si>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</si>
  <si>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</si>
  <si>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</si>
  <si>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</si>
  <si>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</si>
  <si>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</si>
  <si>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</si>
  <si>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</si>
  <si>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</si>
  <si>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</si>
  <si>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</si>
  <si>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</si>
  <si>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</si>
  <si>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</si>
  <si>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</si>
  <si>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</si>
  <si>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</si>
  <si>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</si>
  <si>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</si>
  <si>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</si>
  <si>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</si>
  <si>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</si>
  <si>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</si>
  <si>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</si>
  <si>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</si>
  <si>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</si>
  <si>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</si>
  <si>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</si>
  <si>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</si>
  <si>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</si>
  <si>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</si>
  <si>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</si>
  <si>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</si>
  <si>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</si>
  <si>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</si>
  <si>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</si>
  <si>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</si>
  <si>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</si>
  <si>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</si>
  <si>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</si>
  <si>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</si>
  <si>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</si>
  <si>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</si>
  <si>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</si>
  <si>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</si>
  <si>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</si>
  <si>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</si>
  <si>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</si>
  <si>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</si>
  <si>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</si>
  <si>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</si>
  <si>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</si>
  <si>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</si>
  <si>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</si>
  <si>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</si>
  <si>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</si>
  <si>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</si>
  <si>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</si>
  <si>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</si>
  <si>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</si>
  <si>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</si>
  <si>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</si>
  <si>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</si>
  <si>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</si>
  <si>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</si>
  <si>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</si>
  <si>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</si>
  <si>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</si>
  <si>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</si>
  <si>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</si>
  <si>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</si>
  <si>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</si>
  <si>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</si>
  <si>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</si>
  <si>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</si>
  <si>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</si>
  <si>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</si>
  <si>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</si>
  <si>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</si>
  <si>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</si>
  <si>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</si>
  <si>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</si>
  <si>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</si>
  <si>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</si>
  <si>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</si>
  <si>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</si>
  <si>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</si>
  <si>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</si>
  <si>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</si>
  <si>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</si>
  <si>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</si>
  <si>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</si>
  <si>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</si>
  <si>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</si>
  <si>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</si>
  <si>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</si>
  <si>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</si>
  <si>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</si>
  <si>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</si>
  <si>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</si>
  <si>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</si>
  <si>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</si>
  <si>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</si>
  <si>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</si>
  <si>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</si>
  <si>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</si>
  <si>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</si>
  <si>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</si>
  <si>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</si>
  <si>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</si>
  <si>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</si>
  <si>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</si>
  <si>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</si>
  <si>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</si>
  <si>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</si>
  <si>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</si>
  <si>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</si>
  <si>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</si>
  <si>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</si>
  <si>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</si>
  <si>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</si>
  <si>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</si>
  <si>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</si>
  <si>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</si>
  <si>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</si>
  <si>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</si>
  <si>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</si>
  <si>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</si>
  <si>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</si>
  <si>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</si>
  <si>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</si>
  <si>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</si>
  <si>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</si>
  <si>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</si>
  <si>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</si>
  <si>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</si>
  <si>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</si>
  <si>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</si>
  <si>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</si>
  <si>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</si>
  <si>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</si>
  <si>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</si>
  <si>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</si>
  <si>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</si>
  <si>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</si>
  <si>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</si>
  <si>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</si>
  <si>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</si>
  <si>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</si>
  <si>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</si>
  <si>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</si>
  <si>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</si>
  <si>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</si>
  <si>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</si>
  <si>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</si>
  <si>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</si>
  <si>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</si>
  <si>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</si>
  <si>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</si>
  <si>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</si>
  <si>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</si>
  <si>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</si>
  <si>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</si>
  <si>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</si>
  <si>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</si>
  <si>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</si>
  <si>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</si>
  <si>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</si>
  <si>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</si>
  <si>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</si>
  <si>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</si>
  <si>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</si>
  <si>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</si>
  <si>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</si>
  <si>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</si>
  <si>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</si>
  <si>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</si>
  <si>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</si>
  <si>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</si>
  <si>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</si>
  <si>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</si>
  <si>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</si>
  <si>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</si>
  <si>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</si>
  <si>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</si>
  <si>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</si>
  <si>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</si>
  <si>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</si>
  <si>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</si>
  <si>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</si>
  <si>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</si>
  <si>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</si>
  <si>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</si>
  <si>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</si>
  <si>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</si>
  <si>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</si>
  <si>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</si>
  <si>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</si>
  <si>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</si>
  <si>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</si>
  <si>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</si>
  <si>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</si>
  <si>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</si>
  <si>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</si>
  <si>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</si>
  <si>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</si>
  <si>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</si>
  <si>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</si>
  <si>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</si>
  <si>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</si>
  <si>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</si>
  <si>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</si>
  <si>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</si>
  <si>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</si>
  <si>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</si>
  <si>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</si>
  <si>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</si>
  <si>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</si>
  <si>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</si>
  <si>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</si>
  <si>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</si>
  <si>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</si>
  <si>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</si>
  <si>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</si>
  <si>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</si>
  <si>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</si>
  <si>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</si>
  <si>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</si>
  <si>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</si>
  <si>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</si>
  <si>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</si>
  <si>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</si>
  <si>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</si>
  <si>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</si>
  <si>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</si>
  <si>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</si>
  <si>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</si>
  <si>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</si>
  <si>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</si>
  <si>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</si>
  <si>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</si>
  <si>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</si>
  <si>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</si>
  <si>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</si>
  <si>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</si>
  <si>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</si>
  <si>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</si>
  <si>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</si>
  <si>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</si>
  <si>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</si>
  <si>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</si>
  <si>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</si>
  <si>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</si>
  <si>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</si>
  <si>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</si>
  <si>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</si>
  <si>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</si>
  <si>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</si>
  <si>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</si>
  <si>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</si>
  <si>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</si>
  <si>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</si>
  <si>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</si>
  <si>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</si>
  <si>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</si>
  <si>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</si>
  <si>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</si>
  <si>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</si>
  <si>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</si>
  <si>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</si>
  <si>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</si>
  <si>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</si>
  <si>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</si>
  <si>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</si>
  <si>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</si>
  <si>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</si>
  <si>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</si>
  <si>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</si>
  <si>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</si>
  <si>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</si>
  <si>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</si>
  <si>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</si>
  <si>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</si>
  <si>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</si>
  <si>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</si>
  <si>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</si>
  <si>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</si>
  <si>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</si>
  <si>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</si>
  <si>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</si>
  <si>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</si>
  <si>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</si>
  <si>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</si>
  <si>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</si>
  <si>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</si>
  <si>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</si>
  <si>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</si>
  <si>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</si>
  <si>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</si>
  <si>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</si>
  <si>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</si>
  <si>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</si>
  <si>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</si>
  <si>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</si>
  <si>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</si>
  <si>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</si>
  <si>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</si>
  <si>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</si>
  <si>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</si>
  <si>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</si>
  <si>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</si>
  <si>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</si>
  <si>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</si>
  <si>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</si>
  <si>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</si>
  <si>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</si>
  <si>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</si>
  <si>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</si>
  <si>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</si>
  <si>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</si>
  <si>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</si>
  <si>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</si>
  <si>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</si>
  <si>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</si>
  <si>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</si>
  <si>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</si>
  <si>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</si>
  <si>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</si>
  <si>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</si>
  <si>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</si>
  <si>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</si>
  <si>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</si>
  <si>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</si>
  <si>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</si>
  <si>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</si>
  <si>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</si>
  <si>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</si>
  <si>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</si>
  <si>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</si>
  <si>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</si>
  <si>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</si>
  <si>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</si>
  <si>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</si>
  <si>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</si>
  <si>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</si>
  <si>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</si>
  <si>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</si>
  <si>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</si>
  <si>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</si>
  <si>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</si>
  <si>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</si>
  <si>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</si>
  <si>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</si>
  <si>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</si>
  <si>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</si>
  <si>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</si>
  <si>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</si>
  <si>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</si>
  <si>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</si>
  <si>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</si>
  <si>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</si>
  <si>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</si>
  <si>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</si>
  <si>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</si>
  <si>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</si>
  <si>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</si>
  <si>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</si>
  <si>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</si>
  <si>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</si>
  <si>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</si>
  <si>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</si>
  <si>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</si>
  <si>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</si>
  <si>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</si>
  <si>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</si>
  <si>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</si>
  <si>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</si>
  <si>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</si>
  <si>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</si>
  <si>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</si>
  <si>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</si>
  <si>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</si>
  <si>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</si>
  <si>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</si>
  <si>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</si>
  <si>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</si>
  <si>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</si>
  <si>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</si>
  <si>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</si>
  <si>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</si>
  <si>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</si>
  <si>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</si>
  <si>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</si>
  <si>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</si>
  <si>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</si>
  <si>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</si>
  <si>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</si>
  <si>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</si>
  <si>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</si>
  <si>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</si>
  <si>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</si>
  <si>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</si>
  <si>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</si>
  <si>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</si>
  <si>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</si>
  <si>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</si>
  <si>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</si>
  <si>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</si>
  <si>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</si>
  <si>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</si>
  <si>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</si>
  <si>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</si>
  <si>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</si>
  <si>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</si>
  <si>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</si>
  <si>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</si>
  <si>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</si>
  <si>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</si>
  <si>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</si>
  <si>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</si>
  <si>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</si>
  <si>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</si>
  <si>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</si>
  <si>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</si>
  <si>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</si>
  <si>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</si>
  <si>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</si>
  <si>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</si>
  <si>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</si>
  <si>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</si>
  <si>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</si>
  <si>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</si>
  <si>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</si>
  <si>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</si>
  <si>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</si>
  <si>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</si>
  <si>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</si>
  <si>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</si>
  <si>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</si>
  <si>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</si>
  <si>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</si>
  <si>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</si>
  <si>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</si>
  <si>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</si>
  <si>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</si>
  <si>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</si>
  <si>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</si>
  <si>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</si>
  <si>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</si>
  <si>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</si>
  <si>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</si>
  <si>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</si>
  <si>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</si>
  <si>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</si>
  <si>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</si>
  <si>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</si>
  <si>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</si>
  <si>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</si>
  <si>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</si>
  <si>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</si>
  <si>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</si>
  <si>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</si>
  <si>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</si>
  <si>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</si>
  <si>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</si>
  <si>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</si>
  <si>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</si>
  <si>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</si>
  <si>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</si>
  <si>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</si>
  <si>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</si>
  <si>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</si>
  <si>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</si>
  <si>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</si>
  <si>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</si>
  <si>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</si>
  <si>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</si>
  <si>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</si>
  <si>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</si>
  <si>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</si>
  <si>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</si>
  <si>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</si>
  <si>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</si>
  <si>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</si>
  <si>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</si>
  <si>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</si>
  <si>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</si>
  <si>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</si>
  <si>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</si>
  <si>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</si>
  <si>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</si>
  <si>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</si>
  <si>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</si>
  <si>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</si>
  <si>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</si>
  <si>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</si>
  <si>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</si>
  <si>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</si>
  <si>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</si>
  <si>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</si>
  <si>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</si>
  <si>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</si>
  <si>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</si>
  <si>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</si>
  <si>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</si>
  <si>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</si>
  <si>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</si>
  <si>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</si>
  <si>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</si>
  <si>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</si>
  <si>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</si>
  <si>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</si>
  <si>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</si>
  <si>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</si>
  <si>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</si>
  <si>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</si>
  <si>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</si>
  <si>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</si>
  <si>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</si>
  <si>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</si>
  <si>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</si>
  <si>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</si>
  <si>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</si>
  <si>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</si>
  <si>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</si>
  <si>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</si>
  <si>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</si>
  <si>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</si>
  <si>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</si>
  <si>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</si>
  <si>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</si>
  <si>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</si>
  <si>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</si>
  <si>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</si>
  <si>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</si>
  <si>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</si>
  <si>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</si>
  <si>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</si>
  <si>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</si>
  <si>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</si>
  <si>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</si>
  <si>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</si>
  <si>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</si>
  <si>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</si>
  <si>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</si>
  <si>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</si>
  <si>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</si>
  <si>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</si>
  <si>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</si>
  <si>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</si>
  <si>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</si>
  <si>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</si>
  <si>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</si>
  <si>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</si>
  <si>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</si>
  <si>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</si>
  <si>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</si>
  <si>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</si>
  <si>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</si>
  <si>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</si>
  <si>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</si>
  <si>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</si>
  <si>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</si>
  <si>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</si>
  <si>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</si>
  <si>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</si>
  <si>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</si>
  <si>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</si>
  <si>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</si>
  <si>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</si>
  <si>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</si>
  <si>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</si>
  <si>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</si>
  <si>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</si>
  <si>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</si>
  <si>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</si>
  <si>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</si>
  <si>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</si>
  <si>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</si>
  <si>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</si>
  <si>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</si>
  <si>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</si>
  <si>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</si>
  <si>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</si>
  <si>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</si>
  <si>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</si>
  <si>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</si>
  <si>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</si>
  <si>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</si>
  <si>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</si>
  <si>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</si>
  <si>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</si>
  <si>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</si>
  <si>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</si>
  <si>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</si>
  <si>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</si>
  <si>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</si>
  <si>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</si>
  <si>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</si>
  <si>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</si>
  <si>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</si>
  <si>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</si>
  <si>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</si>
  <si>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</si>
  <si>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</si>
  <si>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</si>
  <si>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</si>
  <si>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</si>
  <si>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</si>
  <si>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</si>
  <si>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</si>
  <si>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</si>
  <si>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</si>
  <si>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</si>
  <si>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</si>
  <si>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</si>
  <si>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</si>
  <si>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</si>
  <si>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</si>
  <si>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</si>
  <si>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</si>
  <si>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</si>
  <si>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</si>
  <si>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</si>
  <si>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</si>
  <si>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</si>
  <si>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</si>
  <si>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</si>
  <si>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</si>
  <si>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</si>
  <si>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</si>
  <si>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</si>
  <si>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</si>
  <si>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</si>
  <si>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</si>
  <si>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</si>
  <si>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</si>
  <si>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</si>
  <si>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</si>
  <si>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</si>
  <si>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</si>
  <si>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</si>
  <si>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</si>
  <si>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</si>
  <si>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</si>
  <si>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</si>
  <si>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</si>
  <si>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</si>
  <si>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</si>
  <si>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</si>
  <si>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</si>
  <si>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</si>
  <si>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</si>
  <si>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</si>
  <si>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</si>
  <si>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</si>
  <si>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</si>
  <si>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</si>
  <si>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</si>
  <si>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</si>
  <si>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</si>
  <si>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</si>
  <si>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</si>
  <si>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</si>
  <si>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</si>
  <si>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</si>
  <si>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</si>
  <si>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</si>
  <si>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</si>
  <si>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</si>
  <si>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</si>
  <si>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</si>
  <si>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</si>
  <si>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</si>
  <si>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</si>
  <si>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</si>
  <si>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</si>
  <si>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</si>
  <si>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</si>
  <si>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</si>
  <si>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</si>
  <si>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</si>
  <si>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</si>
  <si>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</si>
  <si>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</si>
  <si>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</si>
  <si>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</si>
  <si>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</si>
  <si>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</si>
  <si>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</si>
  <si>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</si>
  <si>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</si>
  <si>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</si>
  <si>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</si>
  <si>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</si>
  <si>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</si>
  <si>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</si>
  <si>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</si>
  <si>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</si>
  <si>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</si>
  <si>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</si>
  <si>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</si>
  <si>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</si>
  <si>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</si>
  <si>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</si>
  <si>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</si>
  <si>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</si>
  <si>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</si>
  <si>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</si>
  <si>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</si>
  <si>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</si>
  <si>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</si>
  <si>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</si>
  <si>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</si>
  <si>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</si>
  <si>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</si>
  <si>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</si>
  <si>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</si>
  <si>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</si>
  <si>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</si>
  <si>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</si>
  <si>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</si>
  <si>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</si>
  <si>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</si>
  <si>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</si>
  <si>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</si>
  <si>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</si>
  <si>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</si>
  <si>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</si>
  <si>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</si>
  <si>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</si>
  <si>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</si>
  <si>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</si>
  <si>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</si>
  <si>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</si>
  <si>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</si>
  <si>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</si>
  <si>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</si>
  <si>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</si>
  <si>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</si>
  <si>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</si>
  <si>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</si>
  <si>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</si>
  <si>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</si>
  <si>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</si>
  <si>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</si>
  <si>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</si>
  <si>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</si>
  <si>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</si>
  <si>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</si>
  <si>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</si>
  <si>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</si>
  <si>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</si>
  <si>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</si>
  <si>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</si>
  <si>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</si>
  <si>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</si>
  <si>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</si>
  <si>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</si>
  <si>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</si>
  <si>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</si>
  <si>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</si>
  <si>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</si>
  <si>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</si>
  <si>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</si>
  <si>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</si>
  <si>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</si>
  <si>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</si>
  <si>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</si>
  <si>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</si>
  <si>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</si>
  <si>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</si>
  <si>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</si>
  <si>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</si>
  <si>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</si>
  <si>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</si>
  <si>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</si>
  <si>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</si>
  <si>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</si>
  <si>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</si>
  <si>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</si>
  <si>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</si>
  <si>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</si>
  <si>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</si>
  <si>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</si>
  <si>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</si>
  <si>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</si>
  <si>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</si>
  <si>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</si>
  <si>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</si>
  <si>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</si>
  <si>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</si>
  <si>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</si>
  <si>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</si>
  <si>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</si>
  <si>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</si>
  <si>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</si>
  <si>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</si>
  <si>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</si>
  <si>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</si>
  <si>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</si>
  <si>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</si>
  <si>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</si>
  <si>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</si>
  <si>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</si>
  <si>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</si>
  <si>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</si>
  <si>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</si>
  <si>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</si>
  <si>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</si>
  <si>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</si>
  <si>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</si>
  <si>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</si>
  <si>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</si>
  <si>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</si>
  <si>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</si>
  <si>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</si>
  <si>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</si>
  <si>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</si>
  <si>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</si>
  <si>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</si>
  <si>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</si>
  <si>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</si>
  <si>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</si>
  <si>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</si>
  <si>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</si>
  <si>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</si>
  <si>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</si>
  <si>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</si>
  <si>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</si>
  <si>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</si>
  <si>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</si>
  <si>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</si>
  <si>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</si>
  <si>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</si>
  <si>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</si>
  <si>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</si>
  <si>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</si>
  <si>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</si>
  <si>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</si>
  <si>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</si>
  <si>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</si>
  <si>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</si>
  <si>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</si>
  <si>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</si>
  <si>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</si>
  <si>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</si>
  <si>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</si>
  <si>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</si>
  <si>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</si>
  <si>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</si>
  <si>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</si>
  <si>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</si>
  <si>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</si>
  <si>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</si>
  <si>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</si>
  <si>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</si>
  <si>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</si>
  <si>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</si>
  <si>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</si>
  <si>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</si>
  <si>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</si>
  <si>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</si>
  <si>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</si>
  <si>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</si>
  <si>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</si>
  <si>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</si>
  <si>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</si>
  <si>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</si>
  <si>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</si>
  <si>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</si>
  <si>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</si>
  <si>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</si>
  <si>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</si>
  <si>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</si>
  <si>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</si>
  <si>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</si>
  <si>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</si>
  <si>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</si>
  <si>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</si>
  <si>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</si>
  <si>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</si>
  <si>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</si>
  <si>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</si>
  <si>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</si>
  <si>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</si>
  <si>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</si>
  <si>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</si>
  <si>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</si>
  <si>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</si>
  <si>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</si>
  <si>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</si>
  <si>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</si>
  <si>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</si>
  <si>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</si>
  <si>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</si>
  <si>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</si>
  <si>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</si>
  <si>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</si>
  <si>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</si>
  <si>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</si>
  <si>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</si>
  <si>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</si>
  <si>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</si>
  <si>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</si>
  <si>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</si>
  <si>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</si>
  <si>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</si>
  <si>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</si>
  <si>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</si>
  <si>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</si>
  <si>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</si>
  <si>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</si>
  <si>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</si>
  <si>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</si>
  <si>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</si>
  <si>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</si>
  <si>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</si>
  <si>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</si>
  <si>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</si>
  <si>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</si>
  <si>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</si>
  <si>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</si>
  <si>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</si>
  <si>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</si>
  <si>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</si>
  <si>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</si>
  <si>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</si>
  <si>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</si>
  <si>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</si>
  <si>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</si>
  <si>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</si>
  <si>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</si>
  <si>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</si>
  <si>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</si>
  <si>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</si>
  <si>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</si>
  <si>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</si>
  <si>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</si>
  <si>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</si>
  <si>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</si>
  <si>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</si>
  <si>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</si>
  <si>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</si>
  <si>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</si>
  <si>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</si>
  <si>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</si>
  <si>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</si>
  <si>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</si>
  <si>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</si>
  <si>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</si>
  <si>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</si>
  <si>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</si>
  <si>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</si>
  <si>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</si>
  <si>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</si>
  <si>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</si>
  <si>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</si>
  <si>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</si>
  <si>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</si>
  <si>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</si>
  <si>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</si>
  <si>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</si>
  <si>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</si>
  <si>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</si>
  <si>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</si>
  <si>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</si>
  <si>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</si>
  <si>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</si>
  <si>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</si>
  <si>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</si>
  <si>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</si>
  <si>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</si>
  <si>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</si>
  <si>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</si>
  <si>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</si>
  <si>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</si>
  <si>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</si>
  <si>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</si>
  <si>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</si>
  <si>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</si>
  <si>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</si>
  <si>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</si>
  <si>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</si>
  <si>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</si>
  <si>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</si>
  <si>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</si>
  <si>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</si>
  <si>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</si>
  <si>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</si>
  <si>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</si>
  <si>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</si>
  <si>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</si>
  <si>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</si>
  <si>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</si>
  <si>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</si>
  <si>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</si>
  <si>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</si>
  <si>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</si>
  <si>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</si>
  <si>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</si>
  <si>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</si>
  <si>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</si>
  <si>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</si>
  <si>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</si>
  <si>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</si>
  <si>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</si>
  <si>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</si>
  <si>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</si>
  <si>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</si>
  <si>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</si>
  <si>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</si>
  <si>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</si>
  <si>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</si>
  <si>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</si>
  <si>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</si>
  <si>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</si>
  <si>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</si>
  <si>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</si>
  <si>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</si>
  <si>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</si>
  <si>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</si>
  <si>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</si>
  <si>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</si>
  <si>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</si>
  <si>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</si>
  <si>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</si>
  <si>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</si>
  <si>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</si>
  <si>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</si>
  <si>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</si>
  <si>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</si>
  <si>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</si>
  <si>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</si>
  <si>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</si>
  <si>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</si>
  <si>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</si>
  <si>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</si>
  <si>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</si>
  <si>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</si>
  <si>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</si>
  <si>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</si>
  <si>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</si>
  <si>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</si>
  <si>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</si>
  <si>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</si>
  <si>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</si>
  <si>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</si>
  <si>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</si>
  <si>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</si>
  <si>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</si>
  <si>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</si>
  <si>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</si>
  <si>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</si>
  <si>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</si>
  <si>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</si>
  <si>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</si>
  <si>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</si>
  <si>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</si>
  <si>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</si>
  <si>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</si>
  <si>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</si>
  <si>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</si>
  <si>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</si>
  <si>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</si>
  <si>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</si>
  <si>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</si>
  <si>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</si>
  <si>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</si>
  <si>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</si>
  <si>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</si>
  <si>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</si>
  <si>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</si>
  <si>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</si>
  <si>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</si>
  <si>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</si>
  <si>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</si>
  <si>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</si>
  <si>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</si>
  <si>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</si>
  <si>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</si>
  <si>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</si>
  <si>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</si>
  <si>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</si>
  <si>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</si>
  <si>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</si>
  <si>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</si>
  <si>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</si>
  <si>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</si>
  <si>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</si>
  <si>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</si>
  <si>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</si>
  <si>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</si>
  <si>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</si>
  <si>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</si>
  <si>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</si>
  <si>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</si>
  <si>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</si>
  <si>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</si>
  <si>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</si>
  <si>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</si>
  <si>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</si>
  <si>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</si>
  <si>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</si>
  <si>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</si>
  <si>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</si>
  <si>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</si>
  <si>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</si>
  <si>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</si>
  <si>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</si>
  <si>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</si>
  <si>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</si>
  <si>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</si>
  <si>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</si>
  <si>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</si>
  <si>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</si>
  <si>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</si>
  <si>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</si>
  <si>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</si>
  <si>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</si>
  <si>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</si>
  <si>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</si>
  <si>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</si>
  <si>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</si>
  <si>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</si>
  <si>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</si>
  <si>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</si>
  <si>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</si>
  <si>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</si>
  <si>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</si>
  <si>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</si>
  <si>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</si>
  <si>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</si>
  <si>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</si>
  <si>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</si>
  <si>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</si>
  <si>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</si>
  <si>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</si>
  <si>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</si>
  <si>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</si>
  <si>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</si>
  <si>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</si>
  <si>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</si>
  <si>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</si>
  <si>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</si>
  <si>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</si>
  <si>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</si>
  <si>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</si>
  <si>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</si>
  <si>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</si>
  <si>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</si>
  <si>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</si>
  <si>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</si>
  <si>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</si>
  <si>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</si>
  <si>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</si>
  <si>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</si>
  <si>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</si>
  <si>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</si>
  <si>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</si>
  <si>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</si>
  <si>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</si>
  <si>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</si>
  <si>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</si>
  <si>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</si>
  <si>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</si>
  <si>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</si>
  <si>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</si>
  <si>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</si>
  <si>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</si>
  <si>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</si>
  <si>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</si>
  <si>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</si>
  <si>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</si>
  <si>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</si>
  <si>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</si>
  <si>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</si>
  <si>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</si>
  <si>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</si>
  <si>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</si>
  <si>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</si>
  <si>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</si>
  <si>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</si>
  <si>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</si>
  <si>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</si>
  <si>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</si>
  <si>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</si>
  <si>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</si>
  <si>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</si>
  <si>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</si>
  <si>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</si>
  <si>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</si>
  <si>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</si>
  <si>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</si>
  <si>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</si>
  <si>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</si>
  <si>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</si>
  <si>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</si>
  <si>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</si>
  <si>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</si>
  <si>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</si>
  <si>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</si>
  <si>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</si>
  <si>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</si>
  <si>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</si>
  <si>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</si>
  <si>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</si>
  <si>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</si>
  <si>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</si>
  <si>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</si>
  <si>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</si>
  <si>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</si>
  <si>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</si>
  <si>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</si>
  <si>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</si>
  <si>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</si>
  <si>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</si>
  <si>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</si>
  <si>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</si>
  <si>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</si>
  <si>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</si>
  <si>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</si>
  <si>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</si>
  <si>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</si>
  <si>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</si>
  <si>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</si>
  <si>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</si>
  <si>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</si>
  <si>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</si>
  <si>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</si>
  <si>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</si>
  <si>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</si>
  <si>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</si>
  <si>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</si>
  <si>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</si>
  <si>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</si>
  <si>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</si>
  <si>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</si>
  <si>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</si>
  <si>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</si>
  <si>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</si>
  <si>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</si>
  <si>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</si>
  <si>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</si>
  <si>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</si>
  <si>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</si>
  <si>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</si>
  <si>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</si>
  <si>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</si>
  <si>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</si>
  <si>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</si>
  <si>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</si>
  <si>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</si>
  <si>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</si>
  <si>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</si>
  <si>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</si>
  <si>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</si>
  <si>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</si>
  <si>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</si>
  <si>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</si>
  <si>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</si>
  <si>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</si>
  <si>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</si>
  <si>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</si>
  <si>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</si>
  <si>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</si>
  <si>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</si>
  <si>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</si>
  <si>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</si>
  <si>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</si>
  <si>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</si>
  <si>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</si>
  <si>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</si>
  <si>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</si>
  <si>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</si>
  <si>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</si>
  <si>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</si>
  <si>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</si>
  <si>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</si>
  <si>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</si>
  <si>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</si>
  <si>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</si>
  <si>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</si>
  <si>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</si>
  <si>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</si>
  <si>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</si>
  <si>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</si>
  <si>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</si>
  <si>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</si>
  <si>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</si>
  <si>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</si>
  <si>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</si>
  <si>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</si>
  <si>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</si>
  <si>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</si>
  <si>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</si>
  <si>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</si>
  <si>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</si>
  <si>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</si>
  <si>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</si>
  <si>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</si>
  <si>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</si>
  <si>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</si>
  <si>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</si>
  <si>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</si>
  <si>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</si>
  <si>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</si>
  <si>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</si>
  <si>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</si>
  <si>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</si>
  <si>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</si>
  <si>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</si>
  <si>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</si>
  <si>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</si>
  <si>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</si>
  <si>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</si>
  <si>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</si>
  <si>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</si>
  <si>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</si>
  <si>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</si>
  <si>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</si>
  <si>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</si>
  <si>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</si>
  <si>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</si>
  <si>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</si>
  <si>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</si>
  <si>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</si>
  <si>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</si>
  <si>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</si>
  <si>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</si>
  <si>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</si>
  <si>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</si>
  <si>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</si>
  <si>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</si>
  <si>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</si>
  <si>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</si>
  <si>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</si>
  <si>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</si>
  <si>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</si>
  <si>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</si>
  <si>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</si>
  <si>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</si>
  <si>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</si>
  <si>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</si>
  <si>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</si>
  <si>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</si>
  <si>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</si>
  <si>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</si>
  <si>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</si>
  <si>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</si>
  <si>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</si>
  <si>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</si>
  <si>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</si>
  <si>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</si>
  <si>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</si>
  <si>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</si>
  <si>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</si>
  <si>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</si>
  <si>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</si>
  <si>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</si>
  <si>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</si>
  <si>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</si>
  <si>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</si>
  <si>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</si>
  <si>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</si>
  <si>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</si>
  <si>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</si>
  <si>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</si>
  <si>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</si>
  <si>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</si>
  <si>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</si>
  <si>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</si>
  <si>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</si>
  <si>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</si>
  <si>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</si>
  <si>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</si>
  <si>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</si>
  <si>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</si>
  <si>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</si>
  <si>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</si>
  <si>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</si>
  <si>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</si>
  <si>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</si>
  <si>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</si>
  <si>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</si>
  <si>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</si>
  <si>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</si>
  <si>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</si>
  <si>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</si>
  <si>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</si>
  <si>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</si>
  <si>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</si>
  <si>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</si>
  <si>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</si>
  <si>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</si>
  <si>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</si>
  <si>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</si>
  <si>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</si>
  <si>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</si>
  <si>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</si>
  <si>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</si>
  <si>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</si>
  <si>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</si>
  <si>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</si>
  <si>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</si>
  <si>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</si>
  <si>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</si>
  <si>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</si>
  <si>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</si>
  <si>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</si>
  <si>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</si>
  <si>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</si>
  <si>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</si>
  <si>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</si>
  <si>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</si>
  <si>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</si>
  <si>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</si>
  <si>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</si>
  <si>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</si>
  <si>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</si>
  <si>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</si>
  <si>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</si>
  <si>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</si>
  <si>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</si>
  <si>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</si>
  <si>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</si>
  <si>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</si>
  <si>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</si>
  <si>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</si>
  <si>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</si>
  <si>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</si>
  <si>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</si>
  <si>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</si>
  <si>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</si>
  <si>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</si>
  <si>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</si>
  <si>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</si>
  <si>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</si>
  <si>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</si>
  <si>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</si>
  <si>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</si>
  <si>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</si>
  <si>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</si>
  <si>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</si>
  <si>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</si>
  <si>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</si>
  <si>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</si>
  <si>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</si>
  <si>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</si>
  <si>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</si>
  <si>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</si>
  <si>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</si>
  <si>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</si>
  <si>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</si>
  <si>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</si>
  <si>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</si>
  <si>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</si>
  <si>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</si>
  <si>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</si>
  <si>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</si>
  <si>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</si>
  <si>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</si>
  <si>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</si>
  <si>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</si>
  <si>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</si>
  <si>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</si>
  <si>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</si>
  <si>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</si>
  <si>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</si>
  <si>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</si>
  <si>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</si>
  <si>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</si>
  <si>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</si>
  <si>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</si>
  <si>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</si>
  <si>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</si>
  <si>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</si>
  <si>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</si>
  <si>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</si>
  <si>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</si>
  <si>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</si>
  <si>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</si>
  <si>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</si>
  <si>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</si>
  <si>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</si>
  <si>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</si>
  <si>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</si>
  <si>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</si>
  <si>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</si>
  <si>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</si>
  <si>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</si>
  <si>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</si>
  <si>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</si>
  <si>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</si>
  <si>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</si>
  <si>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</si>
  <si>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</si>
  <si>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</si>
  <si>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</si>
  <si>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</si>
  <si>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</si>
  <si>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</si>
  <si>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</si>
  <si>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</si>
  <si>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</si>
  <si>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</si>
  <si>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</si>
  <si>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</si>
  <si>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</si>
  <si>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</si>
  <si>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</si>
  <si>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</si>
  <si>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</si>
  <si>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</si>
  <si>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</si>
  <si>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</si>
  <si>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</si>
  <si>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</si>
  <si>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</si>
  <si>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</si>
  <si>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</si>
  <si>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</si>
  <si>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</si>
  <si>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</si>
  <si>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</si>
  <si>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</si>
  <si>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</si>
  <si>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</si>
  <si>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</si>
  <si>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</si>
  <si>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</si>
  <si>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</si>
  <si>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</si>
  <si>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</si>
  <si>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</si>
  <si>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</si>
  <si>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</si>
  <si>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</si>
  <si>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</si>
  <si>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</si>
  <si>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</si>
  <si>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</si>
  <si>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</si>
  <si>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</si>
  <si>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</si>
  <si>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</si>
  <si>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</si>
  <si>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</si>
  <si>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</si>
  <si>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</si>
  <si>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</si>
  <si>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</si>
  <si>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</si>
  <si>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</si>
  <si>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</si>
  <si>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</si>
  <si>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</si>
  <si>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</si>
  <si>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</si>
  <si>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</si>
  <si>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</si>
  <si>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</si>
  <si>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</si>
  <si>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</si>
  <si>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</si>
  <si>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</si>
  <si>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</si>
  <si>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</si>
  <si>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</si>
  <si>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</si>
  <si>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</si>
  <si>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</si>
  <si>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</si>
  <si>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</si>
  <si>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</si>
  <si>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</si>
  <si>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</si>
  <si>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</si>
  <si>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</si>
  <si>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</si>
  <si>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</si>
  <si>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</si>
  <si>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</si>
  <si>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</si>
  <si>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</si>
  <si>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</si>
  <si>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</si>
  <si>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</si>
  <si>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</si>
  <si>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</si>
  <si>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</si>
  <si>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</si>
  <si>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</si>
  <si>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</si>
  <si>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</si>
  <si>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</si>
  <si>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</si>
  <si>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</si>
  <si>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</si>
  <si>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</si>
  <si>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</si>
  <si>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</si>
  <si>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</si>
  <si>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</si>
  <si>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</si>
  <si>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</si>
  <si>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</si>
  <si>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</si>
  <si>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</si>
  <si>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</si>
  <si>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</si>
  <si>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</si>
  <si>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</si>
  <si>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</si>
  <si>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</si>
  <si>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</si>
  <si>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</si>
  <si>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</si>
  <si>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</si>
  <si>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</si>
  <si>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</si>
  <si>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</si>
  <si>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</si>
  <si>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</si>
  <si>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</si>
  <si>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</si>
  <si>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</si>
  <si>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</si>
  <si>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</si>
  <si>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</si>
  <si>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</si>
  <si>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</si>
  <si>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</si>
  <si>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</si>
  <si>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</si>
  <si>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</si>
  <si>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</si>
  <si>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</si>
  <si>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</si>
  <si>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</si>
  <si>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</si>
  <si>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</si>
  <si>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</si>
  <si>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</si>
  <si>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</si>
  <si>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</si>
  <si>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</si>
  <si>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</si>
  <si>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</si>
  <si>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</si>
  <si>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</si>
  <si>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</si>
  <si>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</si>
  <si>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</si>
  <si>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</si>
  <si>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</si>
  <si>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</si>
  <si>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</si>
  <si>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</si>
  <si>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</si>
  <si>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</si>
  <si>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</si>
  <si>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</si>
  <si>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</si>
  <si>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</si>
  <si>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</si>
  <si>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</si>
  <si>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</si>
  <si>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</si>
  <si>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</si>
  <si>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</si>
  <si>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</si>
  <si>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</si>
  <si>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</si>
  <si>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</si>
  <si>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</si>
  <si>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</si>
  <si>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</si>
  <si>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</si>
  <si>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</si>
  <si>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</si>
  <si>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</si>
  <si>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</si>
  <si>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</si>
  <si>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</si>
  <si>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</si>
  <si>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</si>
  <si>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</si>
  <si>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</si>
  <si>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</si>
  <si>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</si>
  <si>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</si>
  <si>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</si>
  <si>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</si>
  <si>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</si>
  <si>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</si>
  <si>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</si>
  <si>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</si>
  <si>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</si>
  <si>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</si>
  <si>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</si>
  <si>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</si>
  <si>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</si>
  <si>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</si>
  <si>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</si>
  <si>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</si>
  <si>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</si>
  <si>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</si>
  <si>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</si>
  <si>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</si>
  <si>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</si>
  <si>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</si>
  <si>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</si>
  <si>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</si>
  <si>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</si>
  <si>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</si>
  <si>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</si>
  <si>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</si>
  <si>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</si>
  <si>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</si>
  <si>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</si>
  <si>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</si>
  <si>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</si>
  <si>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</si>
  <si>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</si>
  <si>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</si>
  <si>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</si>
  <si>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</si>
  <si>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</si>
  <si>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</si>
  <si>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</si>
  <si>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</si>
  <si>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</si>
  <si>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</si>
  <si>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</si>
  <si>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</si>
  <si>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</si>
  <si>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</si>
  <si>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</si>
  <si>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</si>
  <si>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</si>
  <si>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</si>
  <si>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</si>
  <si>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</si>
  <si>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</si>
  <si>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</si>
  <si>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</si>
  <si>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</si>
  <si>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</si>
  <si>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</si>
  <si>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</si>
  <si>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</si>
  <si>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</si>
  <si>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</si>
  <si>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</si>
  <si>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</si>
  <si>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</si>
  <si>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</si>
  <si>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</si>
  <si>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</si>
  <si>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</si>
  <si>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</si>
  <si>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</si>
  <si>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</si>
  <si>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</si>
  <si>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</si>
  <si>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</si>
  <si>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</si>
  <si>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</si>
  <si>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</si>
  <si>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</si>
  <si>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</si>
  <si>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</si>
  <si>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</si>
  <si>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</si>
  <si>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</si>
  <si>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</si>
  <si>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</si>
  <si>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</si>
  <si>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</si>
  <si>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</si>
  <si>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</si>
  <si>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</si>
  <si>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</si>
  <si>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</si>
  <si>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</si>
  <si>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</si>
  <si>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</si>
  <si>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</si>
  <si>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</si>
  <si>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</si>
  <si>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</si>
  <si>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</si>
  <si>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</si>
  <si>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</si>
  <si>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</si>
  <si>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</si>
  <si>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</si>
  <si>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</si>
  <si>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</si>
  <si>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</si>
  <si>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</si>
  <si>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</si>
  <si>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</si>
  <si>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</si>
  <si>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</si>
  <si>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</si>
  <si>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</si>
  <si>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</si>
  <si>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</si>
  <si>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</si>
  <si>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</si>
  <si>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</si>
  <si>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</si>
  <si>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</si>
  <si>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</si>
  <si>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</si>
  <si>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</si>
  <si>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</si>
  <si>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</si>
  <si>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</si>
  <si>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</si>
  <si>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</si>
  <si>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</si>
  <si>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</si>
  <si>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</si>
  <si>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</si>
  <si>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</si>
  <si>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</si>
  <si>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</si>
  <si>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</si>
  <si>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</si>
  <si>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</si>
  <si>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</si>
  <si>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</si>
  <si>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</si>
  <si>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</si>
  <si>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</si>
  <si>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</si>
  <si>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</si>
  <si>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</si>
  <si>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</si>
  <si>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</si>
  <si>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</si>
  <si>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</si>
  <si>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</si>
  <si>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</si>
  <si>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</si>
  <si>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</si>
  <si>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</si>
  <si>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</si>
  <si>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</si>
  <si>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</si>
  <si>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</si>
  <si>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</si>
  <si>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</si>
  <si>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</si>
  <si>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</si>
  <si>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</si>
  <si>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</si>
  <si>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</si>
  <si>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</si>
  <si>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</si>
  <si>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</si>
  <si>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</si>
  <si>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</si>
  <si>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</si>
  <si>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</si>
  <si>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</si>
  <si>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</si>
  <si>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</si>
  <si>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</si>
  <si>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</si>
  <si>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</si>
  <si>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</si>
  <si>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</si>
  <si>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</si>
  <si>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</si>
  <si>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</si>
  <si>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</si>
  <si>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</si>
  <si>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</si>
  <si>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</si>
  <si>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</si>
  <si>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</si>
  <si>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</si>
  <si>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</si>
  <si>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</si>
  <si>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</si>
  <si>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</si>
  <si>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</si>
  <si>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</si>
  <si>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</si>
  <si>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</si>
  <si>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</si>
  <si>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</si>
  <si>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</si>
  <si>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</si>
  <si>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</si>
  <si>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</si>
  <si>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</si>
  <si>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</si>
  <si>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</si>
  <si>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</si>
  <si>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</si>
  <si>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</si>
  <si>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</si>
  <si>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</si>
  <si>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</si>
  <si>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</si>
  <si>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</si>
  <si>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</si>
  <si>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</si>
  <si>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</si>
  <si>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</si>
  <si>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</si>
  <si>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</si>
  <si>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</si>
  <si>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</si>
  <si>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</si>
  <si>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</si>
  <si>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</si>
  <si>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</si>
  <si>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</si>
  <si>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</si>
  <si>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</si>
  <si>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</si>
  <si>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</si>
  <si>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</si>
  <si>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</si>
  <si>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</si>
  <si>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</si>
  <si>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</si>
  <si>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</si>
  <si>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</si>
  <si>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</si>
  <si>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</si>
  <si>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</si>
  <si>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</si>
  <si>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</si>
  <si>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</si>
  <si>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</si>
  <si>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</si>
  <si>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</si>
  <si>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</si>
  <si>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</si>
  <si>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</si>
  <si>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</si>
  <si>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</si>
  <si>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</si>
  <si>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</si>
  <si>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</si>
  <si>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</si>
  <si>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</si>
  <si>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</si>
  <si>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</si>
  <si>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</si>
  <si>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</si>
  <si>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</si>
  <si>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</si>
  <si>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</si>
  <si>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</si>
  <si>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</si>
  <si>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</si>
  <si>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</si>
  <si>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</si>
  <si>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</si>
  <si>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</si>
  <si>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</si>
  <si>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</si>
  <si>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</si>
  <si>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</si>
  <si>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</si>
  <si>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</si>
  <si>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</si>
  <si>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</si>
  <si>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</si>
  <si>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</si>
  <si>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</si>
  <si>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</si>
  <si>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</si>
  <si>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</si>
  <si>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</si>
  <si>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</si>
  <si>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</si>
  <si>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</si>
  <si>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</si>
  <si>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</si>
  <si>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</si>
  <si>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</si>
  <si>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</si>
  <si>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</si>
  <si>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</si>
  <si>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</si>
  <si>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</si>
  <si>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</si>
  <si>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</si>
  <si>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</si>
  <si>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</si>
  <si>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</si>
  <si>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</si>
  <si>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</si>
  <si>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</si>
  <si>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</si>
  <si>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</si>
  <si>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</si>
  <si>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</si>
  <si>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</si>
  <si>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</si>
  <si>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</si>
  <si>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</si>
  <si>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</si>
  <si>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</si>
  <si>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</si>
  <si>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</si>
  <si>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</si>
  <si>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</si>
  <si>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</si>
  <si>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</si>
  <si>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</si>
  <si>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</si>
  <si>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</si>
  <si>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</si>
  <si>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</si>
  <si>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</si>
  <si>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</si>
  <si>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</si>
  <si>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</si>
  <si>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</si>
  <si>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</si>
  <si>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</si>
  <si>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</si>
  <si>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</si>
  <si>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</si>
  <si>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</si>
  <si>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</si>
  <si>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</si>
  <si>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</si>
  <si>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</si>
  <si>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</si>
  <si>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</si>
  <si>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</si>
  <si>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</si>
  <si>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</si>
  <si>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</si>
  <si>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</si>
  <si>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</si>
  <si>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</si>
  <si>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</si>
  <si>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</si>
  <si>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</si>
  <si>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</si>
  <si>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</si>
  <si>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</si>
  <si>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</si>
  <si>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</si>
  <si>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</si>
  <si>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</si>
  <si>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</si>
  <si>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</si>
  <si>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</si>
  <si>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</si>
  <si>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</si>
  <si>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</si>
  <si>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</si>
  <si>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</si>
  <si>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</si>
  <si>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</si>
  <si>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</si>
  <si>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</si>
  <si>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</si>
  <si>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</si>
  <si>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</si>
  <si>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</si>
  <si>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</si>
  <si>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</si>
  <si>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</si>
  <si>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</si>
  <si>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</si>
  <si>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</si>
  <si>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</si>
  <si>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</si>
  <si>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</si>
  <si>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</si>
  <si>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</si>
  <si>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</si>
  <si>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</si>
  <si>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</si>
  <si>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</si>
  <si>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</si>
  <si>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</si>
  <si>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</si>
  <si>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</si>
  <si>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</si>
  <si>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</si>
  <si>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</si>
  <si>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</si>
  <si>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</si>
  <si>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</si>
  <si>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</si>
  <si>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</si>
  <si>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</si>
  <si>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</si>
  <si>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</si>
  <si>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</si>
  <si>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</si>
  <si>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</si>
  <si>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</si>
  <si>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</si>
  <si>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</si>
  <si>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</si>
  <si>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</si>
  <si>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</si>
  <si>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</si>
  <si>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</si>
  <si>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</si>
  <si>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</si>
  <si>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</si>
  <si>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</si>
  <si>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</si>
  <si>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</si>
  <si>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</si>
  <si>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</si>
  <si>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</si>
  <si>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</si>
  <si>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</si>
  <si>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</si>
  <si>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</si>
  <si>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</si>
  <si>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</si>
  <si>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</si>
  <si>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</si>
  <si>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</si>
  <si>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</si>
  <si>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</si>
  <si>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</si>
  <si>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</si>
  <si>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</si>
  <si>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</si>
  <si>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</si>
  <si>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</si>
  <si>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</si>
  <si>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</si>
  <si>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</si>
  <si>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</si>
  <si>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</si>
  <si>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</si>
  <si>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</si>
  <si>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</si>
  <si>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</si>
  <si>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</si>
  <si>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</si>
  <si>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</si>
  <si>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</si>
  <si>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</si>
  <si>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</si>
  <si>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</si>
  <si>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</si>
  <si>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</si>
  <si>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</si>
  <si>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</si>
  <si>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</si>
  <si>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</si>
  <si>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</si>
  <si>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</si>
  <si>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</si>
  <si>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</si>
  <si>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</si>
  <si>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</si>
  <si>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</si>
  <si>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</si>
  <si>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</si>
  <si>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</si>
  <si>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</si>
  <si>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</si>
  <si>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</si>
  <si>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</si>
  <si>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</si>
  <si>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</si>
  <si>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</si>
  <si>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</si>
  <si>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</si>
  <si>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</si>
  <si>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</si>
  <si>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</si>
  <si>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</si>
  <si>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</si>
  <si>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</si>
  <si>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</si>
  <si>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</si>
  <si>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</si>
  <si>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</si>
  <si>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</si>
  <si>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</si>
  <si>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</si>
  <si>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</si>
  <si>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</si>
  <si>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</si>
  <si>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</si>
  <si>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</si>
  <si>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</si>
  <si>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</si>
  <si>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</si>
  <si>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</si>
  <si>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</si>
  <si>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</si>
  <si>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</si>
  <si>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</si>
  <si>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</si>
  <si>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</si>
  <si>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</si>
  <si>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</si>
  <si>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</si>
  <si>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</si>
  <si>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</si>
  <si>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</si>
  <si>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</si>
  <si>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</si>
  <si>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</si>
  <si>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</si>
  <si>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</si>
  <si>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</si>
  <si>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</si>
  <si>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</si>
  <si>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</si>
  <si>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</si>
  <si>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</si>
  <si>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</si>
  <si>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</si>
  <si>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</si>
  <si>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</si>
  <si>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</si>
  <si>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</si>
  <si>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</si>
  <si>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</si>
  <si>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</si>
  <si>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</si>
  <si>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</si>
  <si>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</si>
  <si>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</si>
  <si>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</si>
  <si>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</si>
  <si>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</si>
  <si>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</si>
  <si>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</si>
  <si>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</si>
  <si>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</si>
  <si>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</si>
  <si>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</si>
  <si>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</si>
  <si>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</si>
  <si>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</si>
  <si>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</si>
  <si>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</si>
  <si>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</si>
  <si>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</si>
  <si>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</si>
  <si>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</si>
  <si>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</si>
  <si>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</si>
  <si>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</si>
  <si>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</si>
  <si>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</si>
  <si>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</si>
  <si>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</si>
  <si>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</si>
  <si>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</si>
  <si>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</si>
  <si>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</si>
  <si>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</si>
  <si>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</si>
  <si>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</si>
  <si>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</si>
  <si>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</si>
  <si>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</si>
  <si>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</si>
  <si>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</si>
  <si>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</si>
  <si>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</si>
  <si>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</si>
  <si>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</si>
  <si>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</si>
  <si>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</si>
  <si>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</si>
  <si>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</si>
  <si>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</si>
  <si>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</si>
  <si>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</si>
  <si>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</si>
  <si>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</si>
  <si>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</si>
  <si>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</si>
  <si>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</si>
  <si>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</si>
  <si>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</si>
  <si>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</si>
  <si>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</si>
  <si>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</si>
  <si>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</si>
  <si>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</si>
  <si>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</si>
  <si>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</si>
  <si>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</si>
  <si>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</si>
  <si>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</si>
  <si>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</si>
  <si>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</si>
  <si>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</si>
  <si>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</si>
  <si>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</si>
  <si>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</si>
  <si>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</si>
  <si>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</si>
  <si>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</si>
  <si>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</si>
  <si>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</si>
  <si>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</si>
  <si>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</si>
  <si>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</si>
  <si>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</si>
  <si>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</si>
  <si>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</si>
  <si>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</si>
  <si>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</si>
  <si>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</si>
  <si>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</si>
  <si>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</si>
  <si>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</si>
  <si>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</si>
  <si>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</si>
  <si>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</si>
  <si>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</si>
  <si>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</si>
  <si>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</si>
  <si>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</si>
  <si>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</si>
  <si>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</si>
  <si>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</si>
  <si>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</si>
  <si>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</si>
  <si>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</si>
  <si>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</si>
  <si>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</si>
  <si>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</si>
  <si>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</si>
  <si>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</si>
  <si>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</si>
  <si>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</si>
  <si>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</si>
  <si>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</si>
  <si>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</si>
  <si>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</si>
  <si>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</si>
  <si>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</si>
  <si>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</si>
  <si>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</si>
  <si>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</si>
  <si>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</si>
  <si>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</si>
  <si>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</si>
  <si>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</si>
  <si>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</si>
  <si>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</si>
  <si>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</si>
  <si>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</si>
  <si>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</si>
  <si>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</si>
  <si>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</si>
  <si>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</si>
  <si>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</si>
  <si>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</si>
  <si>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</si>
  <si>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</si>
  <si>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</si>
  <si>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</si>
  <si>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</si>
  <si>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</si>
  <si>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</si>
  <si>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</si>
  <si>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</si>
  <si>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</si>
  <si>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</si>
  <si>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</si>
  <si>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</si>
  <si>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</si>
  <si>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</si>
  <si>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</si>
  <si>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</si>
  <si>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</si>
  <si>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</si>
  <si>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</si>
  <si>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</si>
  <si>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</si>
  <si>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</si>
  <si>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</si>
  <si>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</si>
  <si>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</si>
  <si>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</si>
  <si>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</si>
  <si>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</si>
  <si>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</si>
  <si>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</si>
  <si>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</si>
  <si>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</si>
  <si>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</si>
  <si>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</si>
  <si>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</si>
  <si>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</si>
  <si>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</si>
  <si>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</si>
  <si>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</si>
  <si>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</si>
  <si>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</si>
  <si>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</si>
  <si>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</si>
  <si>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</si>
  <si>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</si>
  <si>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</si>
  <si>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</si>
  <si>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</si>
  <si>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</si>
  <si>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</si>
  <si>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</si>
  <si>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</si>
  <si>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</si>
  <si>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</si>
  <si>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</si>
  <si>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</si>
  <si>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</si>
  <si>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</si>
  <si>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</si>
  <si>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</si>
  <si>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</si>
  <si>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</si>
  <si>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</si>
  <si>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</si>
  <si>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</si>
  <si>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</si>
  <si>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</si>
  <si>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</si>
  <si>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</si>
  <si>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</si>
  <si>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</si>
  <si>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</si>
  <si>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</si>
  <si>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</si>
  <si>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</si>
  <si>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</si>
  <si>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</si>
  <si>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</si>
  <si>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</si>
  <si>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</si>
  <si>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</si>
  <si>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</si>
  <si>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</si>
  <si>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</si>
  <si>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</si>
  <si>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</si>
  <si>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</si>
  <si>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</si>
  <si>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</si>
  <si>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</si>
  <si>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</si>
  <si>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</si>
  <si>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</si>
  <si>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</si>
  <si>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</si>
  <si>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</si>
  <si>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</si>
  <si>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</si>
  <si>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</si>
  <si>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</si>
  <si>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</si>
  <si>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</si>
  <si>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</si>
  <si>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</si>
  <si>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</si>
  <si>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</si>
  <si>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</si>
  <si>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</si>
  <si>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</si>
  <si>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</si>
  <si>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</si>
  <si>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</si>
  <si>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</si>
  <si>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</si>
  <si>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</si>
  <si>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</si>
  <si>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</si>
  <si>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</si>
  <si>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</si>
  <si>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</si>
  <si>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</si>
  <si>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</si>
  <si>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</si>
  <si>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</si>
  <si>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</si>
  <si>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</si>
  <si>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</si>
  <si>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</si>
  <si>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</si>
  <si>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</si>
  <si>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</si>
  <si>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</si>
  <si>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</si>
  <si>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</si>
  <si>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</si>
  <si>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</si>
  <si>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</si>
  <si>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</si>
  <si>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</si>
  <si>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</si>
  <si>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</si>
  <si>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</si>
  <si>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</si>
  <si>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</si>
  <si>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</si>
  <si>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</si>
  <si>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</si>
  <si>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</si>
  <si>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</si>
  <si>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</si>
  <si>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</si>
  <si>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</si>
  <si>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</si>
  <si>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</si>
  <si>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</si>
  <si>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</si>
  <si>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</si>
  <si>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</si>
  <si>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</si>
  <si>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</si>
  <si>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</si>
  <si>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</si>
  <si>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</si>
  <si>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</si>
  <si>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</si>
  <si>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</si>
  <si>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</si>
  <si>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</si>
  <si>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</si>
  <si>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</si>
  <si>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</si>
  <si>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</si>
  <si>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</si>
  <si>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</si>
  <si>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</si>
  <si>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</si>
  <si>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</si>
  <si>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</si>
  <si>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</si>
  <si>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</si>
  <si>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</si>
  <si>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</si>
  <si>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</si>
  <si>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</si>
  <si>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</si>
  <si>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</si>
  <si>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</si>
  <si>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</si>
  <si>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</si>
  <si>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</si>
  <si>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</si>
  <si>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</si>
  <si>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</si>
  <si>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</si>
  <si>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</si>
  <si>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</si>
  <si>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</si>
  <si>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</si>
  <si>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</si>
  <si>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</si>
  <si>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</si>
  <si>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</si>
  <si>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</si>
  <si>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</si>
  <si>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</si>
  <si>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</si>
  <si>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</si>
  <si>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</si>
  <si>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</si>
  <si>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</si>
  <si>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</si>
  <si>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</si>
  <si>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</si>
  <si>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</si>
  <si>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</si>
  <si>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</si>
  <si>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</si>
  <si>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</si>
  <si>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</si>
  <si>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</si>
  <si>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</si>
  <si>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</si>
  <si>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</si>
  <si>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</si>
  <si>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</si>
  <si>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</si>
  <si>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</si>
  <si>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</si>
  <si>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</si>
  <si>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</si>
  <si>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</si>
  <si>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</si>
  <si>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</si>
  <si>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</si>
  <si>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</si>
  <si>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</si>
  <si>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</si>
  <si>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</si>
  <si>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</si>
  <si>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</si>
  <si>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</si>
  <si>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</si>
  <si>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</si>
  <si>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</si>
  <si>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</si>
  <si>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</si>
  <si>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</si>
  <si>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</si>
  <si>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</si>
  <si>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</si>
  <si>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</si>
  <si>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</si>
  <si>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</si>
  <si>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</si>
  <si>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</si>
  <si>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</si>
  <si>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</si>
  <si>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</si>
  <si>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</si>
  <si>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</si>
  <si>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</si>
  <si>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</si>
  <si>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</si>
  <si>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</si>
  <si>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</si>
  <si>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</si>
  <si>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</si>
  <si>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</si>
  <si>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</si>
  <si>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</si>
  <si>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</si>
  <si>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</si>
  <si>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</si>
  <si>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</si>
  <si>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</si>
  <si>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</si>
  <si>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</si>
  <si>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</si>
  <si>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</si>
  <si>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</si>
  <si>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</si>
  <si>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</si>
  <si>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</si>
  <si>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</si>
  <si>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</si>
  <si>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</si>
  <si>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</si>
  <si>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</si>
  <si>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</si>
  <si>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</si>
  <si>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</si>
  <si>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</si>
  <si>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</si>
  <si>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</si>
  <si>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</si>
  <si>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</si>
  <si>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</si>
  <si>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</si>
  <si>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</si>
  <si>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</si>
  <si>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</si>
  <si>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</si>
  <si>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</si>
  <si>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</si>
  <si>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</si>
  <si>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</si>
  <si>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</si>
  <si>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</si>
  <si>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</si>
  <si>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</si>
  <si>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</si>
  <si>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</si>
  <si>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</si>
  <si>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</si>
  <si>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</si>
  <si>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</si>
  <si>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</si>
  <si>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</si>
  <si>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</si>
  <si>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</si>
  <si>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</si>
  <si>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</si>
  <si>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</si>
  <si>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</si>
  <si>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</si>
  <si>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</si>
  <si>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</si>
  <si>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</si>
  <si>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</si>
  <si>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</si>
  <si>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</si>
  <si>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</si>
  <si>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</si>
  <si>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</si>
  <si>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</si>
  <si>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</si>
  <si>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</si>
  <si>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</si>
  <si>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</si>
  <si>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</si>
  <si>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</si>
  <si>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</si>
  <si>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</si>
  <si>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</si>
  <si>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</si>
  <si>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</si>
  <si>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</si>
  <si>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</si>
  <si>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</si>
  <si>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</si>
  <si>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</si>
  <si>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</si>
  <si>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</si>
  <si>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</si>
  <si>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</si>
  <si>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</si>
  <si>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</si>
  <si>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</si>
  <si>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</si>
  <si>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</si>
  <si>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</si>
  <si>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</si>
  <si>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</si>
  <si>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</si>
  <si>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</si>
  <si>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</si>
  <si>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</si>
  <si>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</si>
  <si>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</si>
  <si>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</si>
  <si>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</si>
  <si>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</si>
  <si>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</si>
  <si>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</si>
  <si>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</si>
  <si>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</si>
  <si>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</si>
  <si>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</si>
  <si>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</si>
  <si>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</si>
  <si>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</si>
  <si>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</si>
  <si>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</si>
  <si>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</si>
  <si>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</si>
  <si>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</si>
  <si>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</si>
  <si>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</si>
  <si>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</si>
  <si>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</si>
  <si>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</si>
  <si>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</si>
  <si>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</si>
  <si>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</si>
  <si>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</si>
  <si>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</si>
  <si>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</si>
  <si>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</si>
  <si>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</si>
  <si>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</si>
  <si>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</si>
  <si>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</si>
  <si>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</si>
  <si>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</si>
  <si>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</si>
  <si>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</si>
  <si>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</si>
  <si>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</si>
  <si>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</si>
  <si>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</si>
  <si>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</si>
  <si>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</si>
  <si>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</si>
  <si>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</si>
  <si>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</si>
  <si>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</si>
  <si>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</si>
  <si>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</si>
  <si>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</si>
  <si>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</si>
  <si>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</si>
  <si>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</si>
  <si>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</si>
  <si>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</si>
  <si>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</si>
  <si>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</si>
  <si>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</si>
  <si>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</si>
  <si>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</si>
  <si>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</si>
  <si>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</si>
  <si>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</si>
  <si>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</si>
  <si>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</si>
  <si>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</si>
  <si>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</si>
  <si>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</si>
  <si>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</si>
  <si>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</si>
  <si>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</si>
  <si>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</si>
  <si>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</si>
  <si>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</si>
  <si>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</si>
  <si>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</si>
  <si>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</si>
  <si>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</si>
  <si>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</si>
  <si>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</si>
  <si>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</si>
  <si>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</si>
  <si>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</si>
  <si>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</si>
  <si>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</si>
  <si>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</si>
  <si>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</si>
  <si>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</si>
  <si>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</si>
  <si>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</si>
  <si>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</si>
  <si>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</si>
  <si>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</si>
  <si>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</si>
  <si>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</si>
  <si>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</si>
  <si>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</si>
  <si>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</si>
  <si>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</si>
  <si>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</si>
  <si>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</si>
  <si>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</si>
  <si>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</si>
  <si>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</si>
  <si>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</si>
  <si>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</si>
  <si>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</si>
  <si>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</si>
  <si>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</si>
  <si>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</si>
  <si>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</si>
  <si>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</si>
  <si>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</si>
  <si>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</si>
  <si>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</si>
  <si>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</si>
  <si>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</si>
  <si>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</si>
  <si>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</si>
  <si>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</si>
  <si>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</si>
  <si>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</si>
  <si>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</si>
  <si>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</si>
  <si>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</si>
  <si>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</si>
  <si>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</si>
  <si>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</si>
  <si>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</si>
  <si>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</si>
  <si>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</si>
  <si>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</si>
  <si>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</si>
  <si>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</si>
  <si>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</si>
  <si>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</si>
  <si>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</si>
  <si>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</si>
  <si>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</si>
  <si>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</si>
  <si>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</si>
  <si>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</si>
  <si>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</si>
  <si>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</si>
  <si>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</si>
  <si>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</si>
  <si>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</si>
  <si>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</si>
  <si>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</si>
  <si>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</si>
  <si>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</si>
  <si>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</si>
  <si>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</si>
  <si>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</si>
  <si>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</si>
  <si>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</si>
  <si>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</si>
  <si>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</si>
  <si>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</si>
  <si>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</si>
  <si>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</si>
  <si>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</si>
  <si>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</si>
  <si>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</si>
  <si>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</si>
  <si>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</si>
  <si>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</si>
  <si>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</si>
  <si>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</si>
  <si>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</si>
  <si>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</si>
  <si>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</si>
  <si>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</si>
  <si>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</si>
  <si>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</si>
  <si>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</si>
  <si>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</si>
  <si>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</si>
  <si>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</si>
  <si>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</si>
  <si>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</si>
  <si>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</si>
  <si>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</si>
  <si>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</si>
  <si>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</si>
  <si>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</si>
  <si>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</si>
  <si>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</si>
  <si>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</si>
  <si>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</si>
  <si>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</si>
  <si>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</si>
  <si>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</si>
  <si>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</si>
  <si>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</si>
  <si>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</si>
  <si>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</si>
  <si>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</si>
  <si>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</si>
  <si>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</si>
  <si>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</si>
  <si>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</si>
  <si>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</si>
  <si>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</si>
  <si>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</si>
  <si>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</si>
  <si>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</si>
  <si>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</si>
  <si>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</si>
  <si>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</si>
  <si>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</si>
  <si>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</si>
  <si>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</si>
  <si>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</si>
  <si>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</si>
  <si>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</si>
  <si>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</si>
  <si>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</si>
  <si>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</si>
  <si>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</si>
  <si>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</si>
  <si>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</si>
  <si>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</si>
  <si>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</si>
  <si>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</si>
  <si>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</si>
  <si>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</si>
  <si>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</si>
  <si>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</si>
  <si>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</si>
  <si>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</si>
  <si>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</si>
  <si>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</si>
  <si>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</si>
  <si>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</si>
  <si>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</si>
  <si>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</si>
  <si>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</si>
  <si>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</si>
  <si>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</si>
  <si>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</si>
  <si>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</si>
  <si>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</si>
  <si>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</si>
  <si>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</si>
  <si>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</si>
  <si>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</si>
  <si>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</si>
  <si>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</si>
  <si>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</si>
  <si>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</si>
  <si>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</si>
  <si>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</si>
  <si>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</si>
  <si>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</si>
  <si>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</si>
  <si>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</si>
  <si>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</si>
  <si>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</si>
  <si>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</si>
  <si>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</si>
  <si>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</si>
  <si>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</si>
  <si>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</si>
  <si>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</si>
  <si>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</si>
  <si>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</si>
  <si>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</si>
  <si>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</si>
  <si>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</si>
  <si>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</si>
  <si>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</si>
  <si>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</si>
  <si>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</si>
  <si>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</si>
  <si>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</si>
  <si>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</si>
  <si>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</si>
  <si>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</si>
  <si>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</si>
  <si>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</si>
  <si>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</si>
  <si>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</si>
  <si>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</si>
  <si>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</si>
  <si>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</si>
  <si>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</si>
  <si>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</si>
  <si>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</si>
  <si>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</si>
  <si>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</si>
  <si>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</si>
  <si>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</si>
  <si>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</si>
  <si>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</si>
  <si>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</si>
  <si>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</si>
  <si>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</si>
  <si>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</si>
  <si>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</si>
  <si>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</si>
  <si>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</si>
  <si>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</si>
  <si>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</si>
  <si>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</si>
  <si>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</si>
  <si>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</si>
  <si>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</si>
  <si>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</si>
  <si>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</si>
  <si>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</si>
  <si>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</si>
  <si>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</si>
  <si>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</si>
  <si>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</si>
  <si>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</si>
  <si>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</si>
  <si>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</si>
  <si>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</si>
  <si>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</si>
  <si>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</si>
  <si>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</si>
  <si>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</si>
  <si>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</si>
  <si>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</si>
  <si>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</si>
  <si>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</si>
  <si>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</si>
  <si>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</si>
  <si>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</si>
  <si>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</si>
  <si>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</si>
  <si>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</si>
  <si>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</si>
  <si>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</si>
  <si>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</si>
  <si>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</si>
  <si>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</si>
  <si>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</si>
  <si>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</si>
  <si>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</si>
  <si>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</si>
  <si>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</si>
  <si>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</si>
  <si>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</si>
  <si>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</si>
  <si>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</si>
  <si>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</si>
  <si>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</si>
  <si>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</si>
  <si>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</si>
  <si>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</si>
  <si>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</si>
  <si>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</si>
  <si>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</si>
  <si>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</si>
  <si>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</si>
  <si>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</si>
  <si>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</si>
  <si>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</si>
  <si>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</si>
  <si>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</si>
  <si>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</si>
  <si>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</si>
  <si>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</si>
  <si>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</si>
  <si>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</si>
  <si>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</si>
  <si>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</si>
  <si>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</si>
  <si>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</si>
  <si>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</si>
  <si>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</si>
  <si>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</si>
  <si>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</si>
  <si>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</si>
  <si>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</si>
  <si>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</si>
  <si>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</si>
  <si>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</si>
  <si>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</si>
  <si>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</si>
  <si>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</si>
  <si>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</si>
  <si>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</si>
  <si>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</si>
  <si>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</si>
  <si>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</si>
  <si>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</si>
  <si>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</si>
  <si>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</si>
  <si>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</si>
  <si>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</si>
  <si>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</si>
  <si>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</si>
  <si>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</si>
  <si>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</si>
  <si>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</si>
  <si>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</si>
  <si>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</si>
  <si>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</si>
  <si>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</si>
  <si>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</si>
  <si>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</si>
  <si>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</si>
  <si>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</si>
  <si>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</si>
  <si>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</si>
  <si>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</si>
  <si>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</si>
  <si>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</si>
  <si>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</si>
  <si>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</si>
  <si>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</si>
  <si>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</si>
  <si>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</si>
  <si>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</si>
  <si>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</si>
  <si>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</si>
  <si>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</si>
  <si>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</si>
  <si>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</si>
  <si>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</si>
  <si>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</si>
  <si>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</si>
  <si>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</si>
  <si>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</si>
  <si>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</si>
  <si>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</si>
  <si>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</si>
  <si>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</si>
  <si>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</si>
  <si>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</si>
  <si>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</si>
  <si>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</si>
  <si>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</si>
  <si>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</si>
  <si>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</si>
  <si>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</si>
  <si>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</si>
  <si>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</si>
  <si>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</si>
  <si>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</si>
  <si>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</si>
  <si>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</si>
  <si>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</si>
  <si>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</si>
  <si>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</si>
  <si>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</si>
  <si>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</si>
  <si>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</si>
  <si>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</si>
  <si>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</si>
  <si>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</si>
  <si>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</si>
  <si>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</si>
  <si>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</si>
  <si>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</si>
  <si>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</si>
  <si>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</si>
  <si>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</si>
  <si>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</si>
  <si>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</si>
  <si>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</si>
  <si>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</si>
  <si>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</si>
  <si>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</si>
  <si>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</si>
  <si>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</si>
  <si>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</si>
  <si>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</si>
  <si>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</si>
  <si>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</si>
  <si>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</si>
  <si>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</si>
  <si>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</si>
  <si>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</si>
  <si>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</si>
  <si>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</si>
  <si>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</si>
  <si>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</si>
  <si>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</si>
  <si>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</si>
  <si>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</si>
  <si>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</si>
  <si>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</si>
  <si>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</si>
  <si>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</si>
  <si>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</si>
  <si>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</si>
  <si>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</si>
  <si>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</si>
  <si>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</si>
  <si>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</si>
  <si>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</si>
  <si>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</si>
  <si>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</si>
  <si>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</si>
  <si>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</si>
  <si>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</si>
  <si>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</si>
  <si>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</si>
  <si>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</si>
  <si>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</si>
  <si>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</si>
  <si>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</si>
  <si>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</si>
  <si>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</si>
  <si>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</si>
  <si>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</si>
  <si>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</si>
  <si>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</si>
  <si>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</si>
  <si>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</si>
  <si>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</si>
  <si>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</si>
  <si>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</si>
  <si>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</si>
  <si>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</si>
  <si>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</si>
  <si>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</si>
  <si>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</si>
  <si>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</si>
  <si>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</si>
  <si>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</si>
  <si>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</si>
  <si>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</si>
  <si>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</si>
  <si>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</si>
  <si>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</si>
  <si>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</si>
  <si>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</si>
  <si>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</si>
  <si>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</si>
  <si>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</si>
  <si>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</si>
  <si>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</si>
  <si>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</si>
  <si>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</si>
  <si>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</si>
  <si>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</si>
  <si>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</si>
  <si>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</si>
  <si>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</si>
  <si>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</si>
  <si>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</si>
  <si>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</si>
  <si>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</si>
  <si>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</si>
  <si>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</si>
  <si>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</si>
  <si>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</si>
  <si>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</si>
  <si>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</si>
  <si>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</si>
  <si>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</si>
  <si>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</si>
  <si>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</si>
  <si>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</si>
  <si>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</si>
  <si>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</si>
  <si>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</si>
  <si>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</si>
  <si>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</si>
  <si>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</si>
  <si>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</si>
  <si>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</si>
  <si>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</si>
  <si>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</si>
  <si>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</si>
  <si>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</si>
  <si>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</si>
  <si>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</si>
  <si>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</si>
  <si>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</si>
  <si>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</si>
  <si>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</si>
  <si>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</si>
  <si>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</si>
  <si>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</si>
  <si>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</si>
  <si>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</si>
  <si>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</si>
  <si>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</si>
  <si>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</si>
  <si>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</si>
  <si>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</si>
  <si>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</si>
  <si>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</si>
  <si>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</si>
  <si>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</si>
  <si>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</si>
  <si>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</si>
  <si>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</si>
  <si>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</si>
  <si>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</si>
  <si>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</si>
  <si>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</si>
  <si>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</si>
  <si>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</si>
  <si>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</si>
  <si>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</si>
  <si>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</si>
  <si>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</si>
  <si>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</si>
  <si>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</si>
  <si>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</si>
  <si>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</si>
  <si>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</si>
  <si>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</si>
  <si>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</si>
  <si>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</si>
  <si>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</si>
  <si>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</si>
  <si>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</si>
  <si>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</si>
  <si>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</si>
  <si>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</si>
  <si>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</si>
  <si>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</si>
  <si>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</si>
  <si>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</si>
  <si>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</si>
  <si>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</si>
  <si>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</si>
  <si>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</si>
  <si>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</si>
  <si>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</si>
  <si>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</si>
  <si>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</si>
  <si>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</si>
  <si>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</si>
  <si>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</si>
  <si>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</si>
  <si>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</si>
  <si>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</si>
  <si>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</si>
  <si>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</si>
  <si>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</si>
  <si>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</si>
  <si>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</si>
  <si>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</si>
  <si>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</si>
  <si>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</si>
  <si>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</si>
  <si>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</si>
  <si>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</si>
  <si>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</si>
  <si>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</si>
  <si>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</si>
  <si>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</si>
  <si>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</si>
  <si>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</si>
  <si>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</si>
  <si>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</si>
  <si>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</si>
  <si>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</si>
  <si>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</si>
  <si>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</si>
  <si>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</si>
  <si>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</si>
  <si>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</si>
  <si>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</si>
  <si>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</si>
  <si>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</si>
  <si>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</si>
  <si>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</si>
  <si>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</si>
  <si>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</si>
  <si>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</si>
  <si>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</si>
  <si>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</si>
  <si>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</si>
  <si>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</si>
  <si>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</si>
  <si>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</si>
  <si>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</si>
  <si>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</si>
  <si>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</si>
  <si>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</si>
  <si>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</si>
  <si>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</si>
  <si>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</si>
  <si>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</si>
  <si>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</si>
  <si>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</si>
  <si>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</si>
  <si>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</si>
  <si>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</si>
  <si>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</si>
  <si>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</si>
  <si>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</si>
  <si>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</si>
  <si>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</si>
  <si>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</si>
  <si>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</si>
  <si>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</si>
  <si>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</si>
  <si>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</si>
  <si>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</si>
  <si>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</si>
  <si>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</si>
  <si>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</si>
  <si>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</si>
  <si>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</si>
  <si>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</si>
  <si>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</si>
  <si>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</si>
  <si>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</si>
  <si>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</si>
  <si>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</si>
  <si>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</si>
  <si>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</si>
  <si>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</si>
  <si>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</si>
  <si>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</si>
  <si>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</si>
  <si>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</si>
  <si>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</si>
  <si>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</si>
  <si>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</si>
  <si>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</si>
  <si>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</si>
  <si>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</si>
  <si>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</si>
  <si>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</si>
  <si>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</si>
  <si>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</si>
  <si>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</si>
  <si>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</si>
  <si>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</si>
  <si>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</si>
  <si>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</si>
  <si>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</si>
  <si>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</si>
  <si>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</si>
  <si>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</si>
  <si>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</si>
  <si>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</si>
  <si>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</si>
  <si>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</si>
  <si>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</si>
  <si>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</si>
  <si>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</si>
  <si>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</si>
  <si>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</si>
  <si>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</si>
  <si>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</si>
  <si>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</si>
  <si>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</si>
  <si>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</si>
  <si>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</si>
  <si>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</si>
  <si>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</si>
  <si>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</si>
  <si>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</si>
  <si>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</si>
  <si>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</si>
  <si>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</si>
  <si>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</si>
  <si>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</si>
  <si>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</si>
  <si>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</si>
  <si>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</si>
  <si>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</si>
  <si>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</si>
  <si>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</si>
  <si>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</si>
  <si>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</si>
  <si>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</si>
  <si>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</si>
  <si>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</si>
  <si>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</si>
  <si>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</si>
  <si>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</si>
  <si>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</si>
  <si>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</si>
  <si>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</si>
  <si>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</si>
  <si>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</si>
  <si>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</si>
  <si>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</si>
  <si>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</si>
  <si>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</si>
  <si>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</si>
  <si>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</si>
  <si>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</si>
  <si>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</si>
  <si>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</si>
  <si>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</si>
  <si>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</si>
  <si>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</si>
  <si>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</si>
  <si>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</si>
  <si>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</si>
  <si>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</si>
  <si>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</si>
  <si>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</si>
  <si>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</si>
  <si>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</si>
  <si>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</si>
  <si>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</si>
  <si>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</si>
  <si>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</si>
  <si>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</si>
  <si>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</si>
  <si>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</si>
  <si>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</si>
  <si>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</si>
  <si>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</si>
  <si>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</si>
  <si>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</si>
  <si>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</si>
  <si>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</si>
  <si>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</si>
  <si>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</si>
  <si>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</si>
  <si>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</si>
  <si>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</si>
  <si>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</si>
  <si>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</si>
  <si>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</si>
  <si>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</si>
  <si>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</si>
  <si>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</si>
  <si>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</si>
  <si>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</si>
  <si>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</si>
  <si>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</si>
  <si>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</si>
  <si>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</si>
  <si>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</si>
  <si>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</si>
  <si>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</si>
  <si>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</si>
  <si>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</si>
  <si>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</si>
  <si>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</si>
  <si>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</si>
  <si>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</si>
  <si>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</si>
  <si>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</si>
  <si>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</si>
  <si>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</si>
  <si>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</si>
  <si>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</si>
  <si>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</si>
  <si>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</si>
  <si>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</si>
  <si>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</si>
  <si>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</si>
  <si>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</si>
  <si>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</si>
  <si>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</si>
  <si>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</si>
  <si>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</si>
  <si>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</si>
  <si>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</si>
  <si>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</si>
  <si>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</si>
  <si>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</si>
  <si>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</si>
  <si>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</si>
  <si>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</si>
  <si>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</si>
  <si>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</si>
  <si>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</si>
  <si>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</si>
  <si>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</si>
  <si>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</si>
  <si>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</si>
  <si>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</si>
  <si>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</si>
  <si>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</si>
  <si>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</si>
  <si>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</si>
  <si>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</si>
  <si>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</si>
  <si>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</si>
  <si>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</si>
  <si>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</si>
  <si>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</si>
  <si>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</si>
  <si>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</si>
  <si>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</si>
  <si>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</si>
  <si>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</si>
  <si>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</si>
  <si>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</si>
  <si>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</si>
  <si>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</si>
  <si>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</si>
  <si>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</si>
  <si>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</si>
  <si>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</si>
  <si>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</si>
  <si>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</si>
  <si>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</si>
  <si>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</si>
  <si>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</si>
  <si>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</si>
  <si>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</si>
  <si>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</si>
  <si>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</si>
  <si>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</si>
  <si>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</si>
  <si>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</si>
  <si>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</si>
  <si>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</si>
  <si>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</si>
  <si>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</si>
  <si>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</si>
  <si>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</si>
  <si>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</si>
  <si>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</si>
  <si>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</si>
  <si>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</si>
  <si>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</si>
  <si>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</si>
  <si>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</si>
  <si>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</si>
  <si>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</si>
  <si>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</si>
  <si>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</si>
  <si>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</si>
  <si>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</si>
  <si>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</si>
  <si>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</si>
  <si>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</si>
  <si>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</si>
  <si>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</si>
  <si>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</si>
  <si>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</si>
  <si>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</si>
  <si>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</si>
  <si>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</si>
  <si>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</si>
  <si>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</si>
  <si>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</si>
  <si>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</si>
  <si>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</si>
  <si>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</si>
  <si>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</si>
  <si>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</si>
  <si>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</si>
  <si>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</si>
  <si>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</si>
  <si>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</si>
  <si>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</si>
  <si>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</si>
  <si>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</si>
  <si>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</si>
  <si>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</si>
  <si>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</si>
  <si>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</si>
  <si>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</si>
  <si>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</si>
  <si>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</si>
  <si>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</si>
  <si>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</si>
  <si>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</si>
  <si>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</si>
  <si>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</si>
  <si>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</si>
  <si>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</si>
  <si>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</si>
  <si>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</si>
  <si>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</si>
  <si>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</si>
  <si>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</si>
  <si>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</si>
  <si>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</si>
  <si>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</si>
  <si>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</si>
  <si>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</si>
  <si>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</si>
  <si>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</si>
  <si>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</si>
  <si>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</si>
  <si>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</si>
  <si>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</si>
  <si>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</si>
  <si>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</si>
  <si>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</si>
  <si>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</si>
  <si>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</si>
  <si>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</si>
  <si>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</si>
  <si>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</si>
  <si>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</si>
  <si>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</si>
  <si>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</si>
  <si>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</si>
  <si>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</si>
  <si>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</si>
  <si>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</si>
  <si>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</si>
  <si>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</si>
  <si>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</si>
  <si>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</si>
  <si>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</si>
  <si>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</si>
  <si>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</si>
  <si>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</si>
  <si>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</si>
  <si>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</si>
  <si>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</si>
  <si>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</si>
  <si>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</si>
  <si>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</si>
  <si>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</si>
  <si>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</si>
  <si>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</si>
  <si>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</si>
  <si>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</si>
  <si>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</si>
  <si>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</si>
  <si>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</si>
  <si>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</si>
  <si>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</si>
  <si>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</si>
  <si>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</si>
  <si>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</si>
  <si>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</si>
  <si>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</si>
  <si>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</si>
  <si>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</si>
  <si>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</si>
  <si>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</si>
  <si>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</si>
  <si>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</si>
  <si>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</si>
  <si>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</si>
  <si>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</si>
  <si>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</si>
  <si>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</si>
  <si>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</si>
  <si>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</si>
  <si>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</si>
  <si>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</si>
  <si>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</si>
  <si>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</si>
  <si>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</si>
  <si>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</si>
  <si>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</si>
  <si>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</si>
  <si>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</si>
  <si>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</si>
  <si>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</si>
  <si>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</si>
  <si>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</si>
  <si>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</si>
  <si>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</si>
  <si>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</si>
  <si>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</si>
  <si>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</si>
  <si>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</si>
  <si>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</si>
  <si>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</si>
  <si>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</si>
  <si>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</si>
  <si>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</si>
  <si>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</si>
  <si>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</si>
  <si>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</si>
  <si>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</si>
  <si>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</si>
  <si>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</si>
  <si>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</si>
  <si>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</si>
  <si>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</si>
  <si>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</si>
  <si>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</si>
  <si>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</si>
  <si>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</si>
  <si>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</si>
  <si>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</si>
  <si>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</si>
  <si>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</si>
  <si>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</si>
  <si>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</si>
  <si>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</si>
  <si>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</si>
  <si>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</si>
  <si>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</si>
  <si>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</si>
  <si>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</si>
  <si>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</si>
  <si>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</si>
  <si>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</si>
  <si>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</si>
  <si>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</si>
  <si>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</si>
  <si>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</si>
  <si>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</si>
  <si>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</si>
  <si>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</si>
  <si>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</si>
  <si>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</si>
  <si>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</si>
  <si>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</si>
  <si>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</si>
  <si>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</si>
  <si>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</si>
  <si>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</si>
  <si>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</si>
  <si>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</si>
  <si>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</si>
  <si>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</si>
  <si>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</si>
  <si>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</si>
  <si>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</si>
  <si>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</si>
  <si>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</si>
  <si>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</si>
  <si>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</si>
  <si>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</si>
  <si>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</si>
  <si>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</si>
  <si>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</si>
  <si>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</si>
  <si>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</si>
  <si>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</si>
  <si>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</si>
  <si>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</si>
  <si>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</si>
  <si>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</si>
  <si>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</si>
  <si>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</si>
  <si>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</si>
  <si>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</si>
  <si>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</si>
  <si>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</si>
  <si>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</si>
  <si>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</si>
  <si>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</si>
  <si>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</si>
  <si>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</si>
  <si>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</si>
  <si>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</si>
  <si>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</si>
  <si>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</si>
  <si>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</si>
  <si>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</si>
  <si>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</si>
  <si>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</si>
  <si>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</si>
  <si>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</si>
  <si>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</si>
  <si>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</si>
  <si>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</si>
  <si>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</si>
  <si>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</si>
  <si>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</si>
  <si>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</si>
  <si>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</si>
  <si>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</si>
  <si>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</si>
  <si>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</si>
  <si>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</si>
  <si>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</si>
  <si>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</si>
  <si>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</si>
  <si>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</si>
  <si>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</si>
  <si>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</si>
  <si>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</si>
  <si>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</si>
  <si>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</si>
  <si>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</si>
  <si>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</si>
  <si>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</si>
  <si>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</si>
  <si>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</si>
  <si>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</si>
  <si>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</si>
  <si>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</si>
  <si>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</si>
  <si>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</si>
  <si>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</si>
  <si>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</si>
  <si>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</si>
  <si>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</si>
  <si>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</si>
  <si>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</si>
  <si>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</si>
  <si>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</si>
  <si>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</si>
  <si>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</si>
  <si>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</si>
  <si>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</si>
  <si>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</si>
  <si>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</si>
  <si>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</si>
  <si>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</si>
  <si>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</si>
  <si>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</si>
  <si>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</si>
  <si>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</si>
  <si>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</si>
  <si>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</si>
  <si>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</si>
  <si>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</si>
  <si>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</si>
  <si>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</si>
  <si>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</si>
  <si>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</si>
  <si>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</si>
  <si>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</si>
  <si>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</si>
  <si>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</si>
  <si>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</si>
  <si>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</si>
  <si>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</si>
  <si>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</si>
  <si>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</si>
  <si>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</si>
  <si>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</si>
  <si>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</si>
  <si>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</si>
  <si>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</si>
  <si>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</si>
  <si>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</si>
  <si>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</si>
  <si>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</si>
  <si>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</si>
  <si>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</si>
  <si>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</si>
  <si>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</si>
  <si>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</si>
  <si>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</si>
  <si>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</si>
  <si>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</si>
  <si>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</si>
  <si>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</si>
  <si>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</si>
  <si>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</si>
  <si>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</si>
  <si>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</si>
  <si>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</si>
  <si>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</si>
  <si>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</si>
  <si>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</si>
  <si>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</si>
  <si>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</si>
  <si>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</si>
  <si>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</si>
  <si>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</si>
  <si>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</si>
  <si>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</si>
  <si>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</si>
  <si>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</si>
  <si>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</si>
  <si>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</si>
  <si>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</si>
  <si>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</si>
  <si>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</si>
  <si>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</si>
  <si>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</si>
  <si>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</si>
  <si>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</si>
  <si>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</si>
  <si>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</si>
  <si>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</si>
  <si>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</si>
  <si>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</si>
  <si>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</si>
  <si>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</si>
  <si>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</si>
  <si>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</si>
  <si>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</si>
  <si>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</si>
  <si>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</si>
  <si>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</si>
  <si>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</si>
  <si>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</si>
  <si>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</si>
  <si>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</si>
  <si>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</si>
  <si>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</si>
  <si>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</si>
  <si>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</si>
  <si>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</si>
  <si>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</si>
  <si>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</si>
  <si>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</si>
  <si>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</si>
  <si>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</si>
  <si>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</si>
  <si>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</si>
  <si>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</si>
  <si>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</si>
  <si>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</si>
  <si>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</si>
  <si>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</si>
  <si>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</si>
  <si>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</si>
  <si>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</si>
  <si>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</si>
  <si>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</si>
  <si>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</si>
  <si>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</si>
  <si>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</si>
  <si>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</si>
  <si>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</si>
  <si>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</si>
  <si>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</si>
  <si>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</si>
  <si>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</si>
  <si>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</si>
  <si>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</si>
  <si>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</si>
  <si>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</si>
  <si>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</si>
  <si>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</si>
  <si>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</si>
  <si>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</si>
  <si>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</si>
  <si>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</si>
  <si>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</si>
  <si>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</si>
  <si>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</si>
  <si>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</si>
  <si>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</si>
  <si>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</si>
  <si>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</si>
  <si>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</si>
  <si>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</si>
  <si>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</si>
  <si>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</si>
  <si>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</si>
  <si>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</si>
  <si>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</si>
  <si>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</si>
  <si>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</si>
  <si>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</si>
  <si>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</si>
  <si>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</si>
  <si>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</si>
  <si>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</si>
  <si>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</si>
  <si>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</si>
  <si>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</si>
  <si>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</si>
  <si>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</si>
  <si>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</si>
  <si>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</si>
  <si>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</si>
  <si>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</si>
  <si>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</si>
  <si>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</si>
  <si>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</si>
  <si>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</si>
  <si>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</si>
  <si>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</si>
  <si>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</si>
  <si>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</si>
  <si>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</si>
  <si>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</si>
  <si>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</si>
  <si>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</si>
  <si>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</si>
  <si>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</si>
  <si>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</si>
  <si>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</si>
  <si>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</si>
  <si>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</si>
  <si>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</si>
  <si>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</si>
  <si>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</si>
  <si>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</si>
  <si>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</si>
  <si>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</si>
  <si>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</si>
  <si>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</si>
  <si>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</si>
  <si>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</si>
  <si>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</si>
  <si>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</si>
  <si>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</si>
  <si>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</si>
  <si>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</si>
  <si>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</si>
  <si>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</si>
  <si>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</si>
  <si>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</si>
  <si>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</si>
  <si>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</si>
  <si>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</si>
  <si>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</si>
  <si>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</si>
  <si>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</si>
  <si>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</si>
  <si>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</si>
  <si>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</si>
  <si>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</si>
  <si>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</si>
  <si>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</si>
  <si>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</si>
  <si>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</si>
  <si>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</si>
  <si>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</si>
  <si>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</si>
  <si>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</si>
  <si>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</si>
  <si>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</si>
  <si>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</si>
  <si>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</si>
  <si>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</si>
  <si>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</si>
  <si>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</si>
  <si>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</si>
  <si>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</si>
  <si>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</si>
  <si>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</si>
  <si>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</si>
  <si>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</si>
  <si>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</si>
  <si>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</si>
  <si>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</si>
  <si>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</si>
  <si>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</si>
  <si>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</si>
  <si>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</si>
  <si>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</si>
  <si>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</si>
  <si>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</si>
  <si>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</si>
  <si>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</si>
  <si>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</si>
  <si>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</si>
  <si>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</si>
  <si>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</si>
  <si>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</si>
  <si>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</si>
  <si>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</si>
  <si>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</si>
  <si>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</si>
  <si>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</si>
  <si>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</si>
  <si>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</si>
  <si>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</si>
  <si>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</si>
  <si>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</si>
  <si>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</si>
  <si>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</si>
  <si>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</si>
  <si>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</si>
  <si>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</si>
  <si>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</si>
  <si>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</si>
  <si>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</si>
  <si>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</si>
  <si>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</si>
  <si>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</si>
  <si>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</si>
  <si>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</si>
  <si>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</si>
  <si>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</si>
  <si>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</si>
  <si>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</si>
  <si>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</si>
  <si>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</si>
  <si>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</si>
  <si>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</si>
  <si>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</si>
  <si>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</si>
  <si>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</si>
  <si>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</si>
  <si>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</si>
  <si>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</si>
  <si>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</si>
  <si>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</si>
  <si>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</si>
  <si>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</si>
  <si>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</si>
  <si>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</si>
  <si>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</si>
  <si>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</si>
  <si>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</si>
  <si>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</si>
  <si>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</si>
  <si>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</si>
  <si>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</si>
  <si>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</si>
  <si>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</si>
  <si>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</si>
  <si>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</si>
  <si>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</si>
  <si>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</si>
  <si>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</si>
  <si>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</si>
  <si>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</si>
  <si>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</si>
  <si>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</si>
  <si>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</si>
  <si>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</si>
  <si>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</si>
  <si>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</si>
  <si>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</si>
  <si>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</si>
  <si>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</si>
  <si>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</si>
  <si>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</si>
  <si>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</si>
  <si>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</si>
  <si>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</si>
  <si>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</si>
  <si>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</si>
  <si>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</si>
  <si>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</si>
  <si>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</si>
  <si>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</si>
  <si>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</si>
  <si>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</si>
  <si>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</si>
  <si>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</si>
  <si>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</si>
  <si>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</si>
  <si>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</si>
  <si>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</si>
  <si>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</si>
  <si>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</si>
  <si>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</si>
  <si>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</si>
  <si>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</si>
  <si>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</si>
  <si>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</si>
  <si>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</si>
  <si>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</si>
  <si>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</si>
  <si>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</si>
  <si>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</si>
  <si>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</si>
  <si>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</si>
  <si>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</si>
  <si>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</si>
  <si>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</si>
  <si>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</si>
  <si>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</si>
  <si>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</si>
  <si>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</si>
  <si>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</si>
  <si>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</si>
  <si>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</si>
  <si>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</si>
  <si>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</si>
  <si>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</si>
  <si>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</si>
  <si>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</si>
  <si>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</si>
  <si>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</si>
  <si>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</si>
  <si>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</si>
  <si>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</si>
  <si>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</si>
  <si>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</si>
  <si>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</si>
  <si>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</si>
  <si>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</si>
  <si>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</si>
  <si>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</si>
  <si>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</si>
  <si>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</si>
  <si>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</si>
  <si>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</si>
  <si>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</si>
  <si>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</si>
  <si>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</si>
  <si>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</si>
  <si>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</si>
  <si>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</si>
  <si>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</si>
  <si>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</si>
  <si>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</si>
  <si>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</si>
  <si>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</si>
  <si>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</si>
  <si>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</si>
  <si>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</si>
  <si>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</si>
  <si>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</si>
  <si>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</si>
  <si>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</si>
  <si>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</si>
  <si>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</si>
  <si>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</si>
  <si>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</si>
  <si>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</si>
  <si>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</si>
  <si>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</si>
  <si>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</si>
  <si>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</si>
  <si>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</si>
  <si>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</si>
  <si>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</si>
  <si>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</si>
  <si>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</si>
  <si>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</si>
  <si>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</si>
  <si>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</si>
  <si>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</si>
  <si>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</si>
  <si>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</si>
  <si>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</si>
  <si>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</si>
  <si>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</si>
  <si>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</si>
  <si>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</si>
  <si>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</si>
  <si>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</si>
  <si>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</si>
  <si>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</si>
  <si>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</si>
  <si>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</si>
  <si>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</si>
  <si>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</si>
  <si>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</si>
  <si>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</si>
  <si>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</si>
  <si>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</si>
  <si>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</si>
  <si>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</si>
  <si>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</si>
  <si>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</si>
  <si>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</si>
  <si>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</si>
  <si>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</si>
  <si>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</si>
  <si>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</si>
  <si>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</si>
  <si>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</si>
  <si>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</si>
  <si>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</si>
  <si>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</si>
  <si>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</si>
  <si>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</si>
  <si>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</si>
  <si>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</si>
  <si>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</si>
  <si>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</si>
  <si>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</si>
  <si>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</si>
  <si>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</si>
  <si>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</si>
  <si>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</si>
  <si>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</si>
  <si>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</si>
  <si>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</si>
  <si>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</si>
  <si>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</si>
  <si>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</si>
  <si>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</si>
  <si>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</si>
  <si>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</si>
  <si>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</si>
  <si>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</si>
  <si>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</si>
  <si>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</si>
  <si>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</si>
  <si>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</si>
  <si>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</si>
  <si>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</si>
  <si>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</si>
  <si>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</si>
  <si>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</si>
  <si>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</si>
  <si>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</si>
  <si>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</si>
  <si>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</si>
  <si>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</si>
  <si>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</si>
  <si>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</si>
  <si>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</si>
  <si>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</si>
  <si>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</si>
  <si>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</si>
  <si>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</si>
  <si>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</si>
  <si>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</si>
  <si>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</si>
  <si>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</si>
  <si>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</si>
  <si>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</si>
  <si>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</si>
  <si>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</si>
  <si>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</si>
  <si>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</si>
  <si>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</si>
  <si>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</si>
  <si>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</si>
  <si>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</si>
  <si>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</si>
  <si>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</si>
  <si>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</si>
  <si>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</si>
  <si>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</si>
  <si>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</si>
  <si>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</si>
  <si>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</si>
  <si>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</si>
  <si>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</si>
  <si>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</si>
  <si>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</si>
  <si>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</si>
  <si>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</si>
  <si>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</si>
  <si>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</si>
  <si>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</si>
  <si>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</si>
  <si>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</si>
  <si>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</si>
  <si>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</si>
  <si>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</si>
  <si>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</si>
  <si>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</si>
  <si>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</si>
  <si>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</si>
  <si>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</si>
  <si>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</si>
  <si>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</si>
  <si>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</si>
  <si>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</si>
  <si>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</si>
  <si>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</si>
  <si>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</si>
  <si>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</si>
  <si>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</si>
  <si>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</si>
  <si>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</si>
  <si>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</si>
  <si>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</si>
  <si>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</si>
  <si>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</si>
  <si>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</si>
  <si>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</si>
  <si>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</si>
  <si>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</si>
  <si>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</si>
  <si>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</si>
  <si>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</si>
  <si>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</si>
  <si>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</si>
  <si>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</si>
  <si>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</si>
  <si>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</si>
  <si>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</si>
  <si>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</si>
  <si>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</si>
  <si>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</si>
  <si>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</si>
  <si>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</si>
  <si>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</si>
  <si>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</si>
  <si>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</si>
  <si>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</si>
  <si>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</si>
  <si>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</si>
  <si>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</si>
  <si>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</si>
  <si>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</si>
  <si>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</si>
  <si>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</si>
  <si>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</si>
  <si>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</si>
  <si>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</si>
  <si>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</si>
  <si>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</si>
  <si>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</si>
  <si>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</si>
  <si>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</si>
  <si>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</si>
  <si>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</si>
  <si>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</si>
  <si>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</si>
  <si>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</si>
  <si>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</si>
  <si>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</si>
  <si>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</si>
  <si>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</si>
  <si>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</si>
  <si>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</si>
  <si>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</si>
  <si>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</si>
  <si>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</si>
  <si>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</si>
  <si>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</si>
  <si>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</si>
  <si>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</si>
  <si>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</si>
  <si>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</si>
  <si>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</si>
  <si>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</si>
  <si>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</si>
  <si>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</si>
  <si>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</si>
  <si>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</si>
  <si>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</si>
  <si>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</si>
  <si>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</si>
  <si>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</si>
  <si>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</si>
  <si>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</si>
  <si>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</si>
  <si>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</si>
  <si>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</si>
  <si>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</si>
  <si>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</si>
  <si>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</si>
  <si>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</si>
  <si>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</si>
  <si>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</si>
  <si>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</si>
  <si>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</si>
  <si>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</si>
  <si>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</si>
  <si>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</si>
  <si>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</si>
  <si>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</si>
  <si>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</si>
  <si>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</si>
  <si>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</si>
  <si>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</si>
  <si>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</si>
  <si>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</si>
  <si>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</si>
  <si>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</si>
  <si>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</si>
  <si>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</si>
  <si>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</si>
  <si>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</si>
  <si>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</si>
  <si>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</si>
  <si>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</si>
  <si>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</si>
  <si>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</si>
  <si>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</si>
  <si>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</si>
  <si>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</si>
  <si>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</si>
  <si>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</si>
  <si>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</si>
  <si>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</si>
  <si>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</si>
  <si>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</si>
  <si>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</si>
  <si>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</si>
  <si>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</si>
  <si>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</si>
  <si>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</si>
  <si>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</si>
  <si>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</si>
  <si>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</si>
  <si>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</si>
  <si>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</si>
  <si>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</si>
  <si>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</si>
  <si>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</si>
  <si>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</si>
  <si>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</si>
  <si>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</si>
  <si>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</si>
  <si>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</si>
  <si>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</si>
  <si>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</si>
  <si>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</si>
  <si>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</si>
  <si>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</si>
  <si>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</si>
  <si>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</si>
  <si>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</si>
  <si>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</si>
  <si>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</si>
  <si>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</si>
  <si>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</si>
  <si>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</si>
  <si>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</si>
  <si>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</si>
  <si>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</si>
  <si>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</si>
  <si>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</si>
  <si>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</si>
  <si>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</si>
  <si>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</si>
  <si>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</si>
  <si>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</si>
  <si>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</si>
  <si>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</si>
  <si>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</si>
  <si>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</si>
  <si>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</si>
  <si>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</si>
  <si>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</si>
  <si>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</si>
  <si>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</si>
  <si>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</si>
  <si>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</si>
  <si>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</si>
  <si>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</si>
  <si>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</si>
  <si>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</si>
  <si>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</si>
  <si>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</si>
  <si>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</si>
  <si>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</si>
  <si>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</si>
  <si>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</si>
  <si>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</si>
  <si>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</si>
  <si>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</si>
  <si>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</si>
  <si>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</si>
  <si>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</si>
  <si>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</si>
  <si>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</si>
  <si>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</si>
  <si>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</si>
  <si>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</si>
  <si>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</si>
  <si>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</si>
  <si>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</si>
  <si>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</si>
  <si>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</si>
  <si>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</si>
  <si>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</si>
  <si>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</si>
  <si>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</si>
  <si>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</si>
  <si>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</si>
  <si>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</si>
  <si>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</si>
  <si>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</si>
  <si>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</si>
  <si>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</si>
  <si>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</si>
  <si>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</si>
  <si>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</si>
  <si>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</si>
  <si>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</si>
  <si>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</si>
  <si>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</si>
  <si>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</si>
  <si>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</si>
  <si>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</si>
  <si>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</si>
  <si>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</si>
  <si>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</si>
  <si>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</si>
  <si>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</si>
  <si>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</si>
  <si>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</si>
  <si>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</si>
  <si>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</si>
  <si>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</si>
  <si>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</si>
  <si>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</si>
  <si>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</si>
  <si>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</si>
  <si>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</si>
  <si>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</si>
  <si>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</si>
  <si>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</si>
  <si>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</si>
  <si>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</si>
  <si>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</si>
  <si>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</si>
  <si>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</si>
  <si>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</si>
  <si>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</si>
  <si>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</si>
  <si>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</si>
  <si>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</si>
  <si>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</si>
  <si>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</si>
  <si>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</si>
  <si>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</si>
  <si>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</si>
  <si>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</si>
  <si>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</si>
  <si>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</si>
  <si>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</si>
  <si>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</si>
  <si>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</si>
  <si>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</si>
  <si>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</si>
  <si>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</si>
  <si>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</si>
  <si>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</si>
  <si>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</si>
  <si>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</si>
  <si>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</si>
  <si>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</si>
  <si>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</si>
  <si>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</si>
  <si>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</si>
  <si>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</si>
  <si>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</si>
  <si>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</si>
  <si>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</si>
  <si>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</si>
  <si>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</si>
  <si>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</si>
  <si>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</si>
  <si>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</si>
  <si>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</si>
  <si>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</si>
  <si>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</si>
  <si>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</si>
  <si>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</si>
  <si>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</si>
  <si>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</si>
  <si>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</si>
  <si>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</si>
  <si>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</si>
  <si>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</si>
  <si>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</si>
  <si>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</si>
  <si>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</si>
  <si>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</si>
  <si>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</si>
  <si>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</si>
  <si>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</si>
  <si>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</si>
  <si>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</si>
  <si>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</si>
  <si>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</si>
  <si>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</si>
  <si>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</si>
  <si>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</si>
  <si>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</si>
  <si>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</si>
  <si>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</si>
  <si>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</si>
  <si>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</si>
  <si>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</si>
  <si>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</si>
  <si>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</si>
  <si>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</si>
  <si>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</si>
  <si>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</si>
  <si>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</si>
  <si>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</si>
  <si>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</si>
  <si>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</si>
  <si>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</si>
  <si>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</si>
  <si>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</si>
  <si>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</si>
  <si>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</si>
  <si>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</si>
  <si>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</si>
  <si>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</si>
  <si>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</si>
  <si>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</si>
  <si>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</si>
  <si>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</si>
  <si>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</si>
  <si>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</si>
  <si>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</si>
  <si>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</si>
  <si>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</si>
  <si>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</si>
  <si>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</si>
  <si>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</si>
  <si>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</si>
  <si>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</si>
  <si>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</si>
  <si>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</si>
  <si>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</si>
  <si>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</si>
  <si>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</si>
  <si>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</si>
  <si>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</si>
  <si>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</si>
  <si>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</si>
  <si>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</si>
  <si>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</si>
  <si>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</si>
  <si>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</si>
  <si>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</si>
  <si>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</si>
  <si>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</si>
  <si>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</si>
  <si>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</si>
  <si>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</si>
  <si>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</si>
  <si>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</si>
  <si>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</si>
  <si>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</si>
  <si>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</si>
  <si>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</si>
  <si>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</si>
  <si>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</si>
  <si>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</si>
  <si>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</si>
  <si>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</si>
  <si>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</si>
  <si>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</si>
  <si>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</si>
  <si>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</si>
  <si>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</si>
  <si>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</si>
  <si>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</si>
  <si>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</si>
  <si>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</si>
  <si>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</si>
  <si>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</si>
  <si>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</si>
  <si>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</si>
  <si>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</si>
  <si>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</si>
  <si>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</si>
  <si>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</si>
  <si>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</si>
  <si>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</si>
  <si>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</si>
  <si>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</si>
  <si>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</si>
  <si>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</si>
  <si>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</si>
  <si>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</si>
  <si>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</si>
  <si>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</si>
  <si>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</si>
  <si>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</si>
  <si>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</si>
  <si>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</si>
  <si>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</si>
  <si>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</si>
  <si>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</si>
  <si>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</si>
  <si>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</si>
  <si>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</si>
  <si>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</si>
  <si>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</si>
  <si>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</si>
  <si>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</si>
  <si>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</si>
  <si>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</si>
  <si>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</si>
  <si>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</si>
  <si>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</si>
  <si>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</si>
  <si>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</si>
  <si>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</si>
  <si>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</si>
  <si>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</si>
  <si>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</si>
  <si>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</si>
  <si>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</si>
  <si>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</si>
  <si>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</si>
  <si>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</si>
  <si>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</si>
  <si>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</si>
  <si>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</si>
  <si>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</si>
  <si>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</si>
  <si>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</si>
  <si>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</si>
  <si>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</si>
  <si>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</si>
  <si>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</si>
  <si>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</si>
  <si>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</si>
  <si>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</si>
  <si>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</si>
  <si>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</si>
  <si>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</si>
  <si>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</si>
  <si>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</si>
  <si>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</si>
  <si>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</si>
  <si>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</si>
  <si>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</si>
  <si>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</si>
  <si>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</si>
  <si>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</si>
  <si>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</si>
  <si>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</si>
  <si>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</si>
  <si>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</si>
  <si>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</si>
  <si>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</si>
  <si>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</si>
  <si>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</si>
  <si>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</si>
  <si>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</si>
  <si>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</si>
  <si>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</si>
  <si>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</si>
  <si>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</si>
  <si>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</si>
  <si>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</si>
  <si>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</si>
  <si>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</si>
  <si>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</si>
  <si>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</si>
  <si>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</si>
  <si>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</si>
  <si>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</si>
  <si>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</si>
  <si>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</si>
  <si>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</si>
  <si>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</si>
  <si>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</si>
  <si>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</si>
  <si>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</si>
  <si>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</si>
  <si>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</si>
  <si>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</si>
  <si>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</si>
  <si>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</si>
  <si>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</si>
  <si>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</si>
  <si>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</si>
  <si>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</si>
  <si>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</si>
  <si>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</si>
  <si>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</si>
  <si>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</si>
  <si>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</si>
  <si>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</si>
  <si>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</si>
  <si>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</si>
  <si>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</si>
  <si>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</si>
  <si>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</si>
  <si>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</si>
  <si>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</si>
  <si>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</si>
  <si>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</si>
  <si>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</si>
  <si>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</si>
  <si>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</si>
  <si>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</si>
  <si>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</si>
  <si>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</si>
  <si>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</si>
  <si>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</si>
  <si>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</si>
  <si>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</si>
  <si>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</si>
  <si>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</si>
  <si>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</si>
  <si>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</si>
  <si>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</si>
  <si>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</si>
  <si>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</si>
  <si>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</si>
  <si>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</si>
  <si>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</si>
  <si>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</si>
  <si>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</si>
  <si>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</si>
  <si>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</si>
  <si>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</si>
  <si>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</si>
  <si>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</si>
  <si>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</si>
  <si>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</si>
  <si>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</si>
  <si>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</si>
  <si>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</si>
  <si>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</si>
  <si>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</si>
  <si>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</si>
  <si>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</si>
  <si>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</si>
  <si>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</si>
  <si>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</si>
  <si>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</si>
  <si>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</si>
  <si>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</si>
  <si>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</si>
  <si>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</si>
  <si>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</si>
  <si>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</si>
  <si>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</si>
  <si>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</si>
  <si>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</si>
  <si>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</si>
  <si>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</si>
  <si>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</si>
  <si>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</si>
  <si>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</si>
  <si>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</si>
  <si>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</si>
  <si>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</si>
  <si>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</si>
  <si>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</si>
  <si>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</si>
  <si>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</si>
  <si>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</si>
  <si>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</si>
  <si>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</si>
  <si>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</si>
  <si>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</si>
  <si>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</si>
  <si>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</si>
  <si>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</si>
  <si>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</si>
  <si>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</si>
  <si>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</si>
  <si>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</si>
  <si>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</si>
  <si>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</si>
  <si>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</si>
  <si>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</si>
  <si>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</si>
  <si>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</si>
  <si>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</si>
  <si>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</si>
  <si>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</si>
  <si>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</si>
  <si>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</si>
  <si>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</si>
  <si>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</si>
  <si>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</si>
  <si>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</si>
  <si>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</si>
  <si>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</si>
  <si>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</si>
  <si>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</si>
  <si>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</si>
  <si>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</si>
  <si>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</si>
  <si>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</si>
  <si>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</si>
  <si>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</si>
  <si>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</si>
  <si>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</si>
  <si>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</si>
  <si>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</si>
  <si>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</si>
  <si>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</si>
  <si>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</si>
  <si>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</si>
  <si>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</si>
  <si>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</si>
  <si>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</si>
  <si>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</si>
  <si>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</si>
  <si>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</si>
  <si>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</si>
  <si>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</si>
  <si>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</si>
  <si>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</si>
  <si>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</si>
  <si>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</si>
  <si>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</si>
  <si>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</si>
  <si>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</si>
  <si>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</si>
  <si>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</si>
  <si>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</si>
  <si>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</si>
  <si>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</si>
  <si>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</si>
  <si>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</si>
  <si>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</si>
  <si>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</si>
  <si>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</si>
  <si>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</si>
  <si>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</si>
  <si>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</si>
  <si>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</si>
  <si>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</si>
  <si>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</si>
  <si>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</si>
  <si>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</si>
  <si>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</si>
  <si>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</si>
  <si>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</si>
  <si>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</si>
  <si>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</si>
  <si>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</si>
  <si>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</si>
  <si>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</si>
  <si>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</si>
  <si>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</si>
  <si>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</si>
  <si>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</si>
  <si>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</si>
  <si>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</si>
  <si>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</si>
  <si>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</si>
  <si>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</si>
  <si>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</si>
  <si>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</si>
  <si>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</si>
  <si>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</si>
  <si>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</si>
  <si>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</si>
  <si>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</si>
  <si>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</si>
  <si>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</si>
  <si>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</si>
  <si>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</si>
  <si>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</si>
  <si>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</si>
  <si>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</si>
  <si>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</si>
  <si>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</si>
  <si>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</si>
  <si>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</si>
  <si>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</si>
  <si>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</si>
  <si>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</si>
  <si>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</si>
  <si>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</si>
  <si>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</si>
  <si>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</si>
  <si>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</si>
  <si>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</si>
  <si>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</si>
  <si>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</si>
  <si>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</si>
  <si>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</si>
  <si>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</si>
  <si>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</si>
  <si>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</si>
  <si>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</si>
  <si>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</si>
  <si>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</si>
  <si>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</si>
  <si>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</si>
  <si>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</si>
  <si>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</si>
  <si>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</si>
  <si>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</si>
  <si>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</si>
  <si>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</si>
  <si>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</si>
  <si>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</si>
  <si>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</si>
  <si>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</si>
  <si>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</si>
  <si>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</si>
  <si>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</si>
  <si>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</si>
  <si>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</si>
  <si>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</si>
  <si>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</si>
  <si>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</si>
  <si>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</si>
  <si>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</si>
  <si>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</si>
  <si>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</si>
  <si>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</si>
  <si>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</si>
  <si>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</si>
  <si>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</si>
  <si>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</si>
  <si>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</si>
  <si>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</si>
  <si>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</si>
  <si>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</si>
  <si>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</si>
  <si>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</si>
  <si>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</si>
  <si>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</si>
  <si>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</si>
  <si>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</si>
  <si>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</si>
  <si>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</si>
  <si>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</si>
  <si>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</si>
  <si>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</si>
  <si>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</si>
  <si>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</si>
  <si>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</si>
  <si>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</si>
  <si>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</si>
  <si>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</si>
  <si>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</si>
  <si>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</si>
  <si>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</si>
  <si>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</si>
  <si>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</si>
  <si>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</si>
  <si>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</si>
  <si>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</si>
  <si>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</si>
  <si>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</si>
  <si>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</si>
  <si>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</si>
  <si>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</si>
  <si>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</si>
  <si>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</si>
  <si>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</si>
  <si>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</si>
  <si>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</si>
  <si>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</si>
  <si>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</si>
  <si>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</si>
  <si>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</si>
  <si>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</si>
  <si>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</si>
  <si>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</si>
  <si>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</si>
  <si>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</si>
  <si>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</si>
  <si>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</si>
  <si>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</si>
  <si>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</si>
  <si>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</si>
  <si>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</si>
  <si>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</si>
  <si>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</si>
  <si>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</si>
  <si>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</si>
  <si>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</si>
  <si>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</si>
  <si>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</si>
  <si>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</si>
  <si>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</si>
  <si>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</si>
  <si>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</si>
  <si>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</si>
  <si>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</si>
  <si>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</si>
  <si>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</si>
  <si>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</si>
  <si>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</si>
  <si>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</si>
  <si>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</si>
  <si>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</si>
  <si>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</si>
  <si>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</si>
  <si>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</si>
  <si>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</si>
  <si>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</si>
  <si>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</si>
  <si>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</si>
  <si>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</si>
  <si>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</si>
  <si>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</si>
  <si>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</si>
  <si>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</si>
  <si>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</si>
  <si>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</si>
  <si>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</si>
  <si>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</si>
  <si>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</si>
  <si>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</si>
  <si>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</si>
  <si>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</si>
  <si>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</si>
  <si>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</si>
  <si>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</si>
  <si>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</si>
  <si>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</si>
  <si>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</si>
  <si>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</si>
  <si>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</si>
  <si>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</si>
  <si>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</si>
  <si>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</si>
  <si>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</si>
  <si>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</si>
  <si>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</si>
  <si>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</si>
  <si>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</si>
  <si>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</si>
  <si>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</si>
  <si>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</si>
  <si>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</si>
  <si>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</si>
  <si>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</si>
  <si>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</si>
  <si>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</si>
  <si>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</si>
  <si>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</si>
  <si>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</si>
  <si>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</si>
  <si>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</si>
  <si>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</si>
  <si>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</si>
  <si>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</si>
  <si>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</si>
  <si>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</si>
  <si>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</si>
  <si>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</si>
  <si>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</si>
  <si>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</si>
  <si>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</si>
  <si>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</si>
  <si>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</si>
  <si>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</si>
  <si>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</si>
  <si>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</si>
  <si>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</si>
  <si>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</si>
  <si>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</si>
  <si>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</si>
  <si>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</si>
  <si>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</si>
  <si>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</si>
  <si>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</si>
  <si>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</si>
  <si>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</si>
  <si>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</si>
  <si>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</si>
  <si>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</si>
  <si>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</si>
  <si>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</si>
  <si>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</si>
  <si>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</si>
  <si>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</si>
  <si>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</si>
  <si>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</si>
  <si>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</si>
  <si>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</si>
  <si>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</si>
  <si>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</si>
  <si>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</si>
  <si>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</si>
  <si>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</si>
  <si>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</si>
  <si>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</si>
  <si>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</si>
  <si>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</si>
  <si>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</si>
  <si>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</si>
  <si>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</si>
  <si>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</si>
  <si>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</si>
  <si>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</si>
  <si>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</si>
  <si>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</si>
  <si>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</si>
  <si>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</si>
  <si>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</si>
  <si>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</si>
  <si>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</si>
  <si>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</si>
  <si>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</si>
  <si>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</si>
  <si>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</si>
  <si>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</si>
  <si>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</si>
  <si>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</si>
  <si>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</si>
  <si>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</si>
  <si>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</si>
  <si>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</si>
  <si>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</si>
  <si>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</si>
  <si>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</si>
  <si>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</si>
  <si>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</si>
  <si>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</si>
  <si>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</si>
  <si>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</si>
  <si>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</si>
  <si>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</si>
  <si>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</si>
  <si>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</si>
  <si>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</si>
  <si>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</si>
  <si>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</si>
  <si>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</si>
  <si>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</si>
  <si>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</si>
  <si>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</si>
  <si>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</si>
  <si>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</si>
  <si>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</si>
  <si>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</si>
  <si>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</si>
  <si>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</si>
  <si>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</si>
  <si>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</si>
  <si>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</si>
  <si>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</si>
  <si>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</si>
  <si>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</si>
  <si>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</si>
  <si>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</si>
  <si>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</si>
  <si>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</si>
  <si>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</si>
  <si>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</si>
  <si>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</si>
  <si>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</si>
  <si>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</si>
  <si>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</si>
  <si>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</si>
  <si>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</si>
  <si>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</si>
  <si>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</si>
  <si>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</si>
  <si>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</si>
  <si>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</si>
  <si>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</si>
  <si>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</si>
  <si>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</si>
  <si>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</si>
  <si>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</si>
  <si>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</si>
  <si>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</si>
  <si>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</si>
  <si>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</si>
  <si>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</si>
  <si>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</si>
  <si>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</si>
  <si>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</si>
  <si>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</si>
  <si>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</si>
  <si>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</si>
  <si>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</si>
  <si>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</si>
  <si>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</si>
  <si>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</si>
  <si>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</si>
  <si>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</si>
  <si>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</si>
  <si>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</si>
  <si>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</si>
  <si>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</si>
  <si>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</si>
  <si>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</si>
  <si>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</si>
  <si>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</si>
  <si>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</si>
  <si>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</si>
  <si>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</si>
  <si>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</si>
  <si>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</si>
  <si>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</si>
  <si>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</si>
  <si>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</si>
  <si>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</si>
  <si>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</si>
  <si>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</si>
  <si>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</si>
  <si>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</si>
  <si>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</si>
  <si>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</si>
  <si>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</si>
  <si>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</si>
  <si>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</si>
  <si>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</si>
  <si>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</si>
  <si>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</si>
  <si>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</si>
  <si>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</si>
  <si>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</si>
  <si>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</si>
  <si>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</si>
  <si>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</si>
  <si>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</si>
  <si>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</si>
  <si>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</si>
  <si>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</si>
  <si>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</si>
  <si>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</si>
  <si>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</si>
  <si>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</si>
  <si>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</si>
  <si>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</si>
  <si>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</si>
  <si>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</si>
  <si>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</si>
  <si>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</si>
  <si>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</si>
  <si>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</si>
  <si>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</si>
  <si>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</si>
  <si>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</si>
  <si>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</si>
  <si>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</si>
  <si>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</si>
  <si>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</si>
  <si>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</si>
  <si>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</si>
  <si>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</si>
  <si>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</si>
  <si>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</si>
  <si>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</si>
  <si>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</si>
  <si>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</si>
  <si>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</si>
  <si>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</si>
  <si>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</si>
  <si>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</si>
  <si>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</si>
  <si>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</si>
  <si>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</si>
  <si>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</si>
  <si>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</si>
  <si>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</si>
  <si>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</si>
  <si>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</si>
  <si>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</si>
  <si>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</si>
  <si>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</si>
  <si>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</si>
  <si>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</si>
  <si>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</si>
  <si>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</si>
  <si>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</si>
  <si>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</si>
  <si>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</si>
  <si>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</si>
  <si>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</si>
  <si>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</si>
  <si>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</si>
  <si>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</si>
  <si>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</si>
  <si>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</si>
  <si>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</si>
  <si>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</si>
  <si>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</si>
  <si>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</si>
  <si>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</si>
  <si>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</si>
  <si>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</si>
  <si>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</si>
  <si>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</si>
  <si>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</si>
  <si>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</si>
  <si>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</si>
  <si>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</si>
  <si>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</si>
  <si>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</si>
  <si>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</si>
  <si>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</si>
  <si>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</si>
  <si>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</si>
  <si>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</si>
  <si>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</si>
  <si>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</si>
  <si>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</si>
  <si>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</si>
  <si>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</si>
  <si>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</si>
  <si>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</si>
  <si>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</si>
  <si>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</si>
  <si>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</si>
  <si>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</si>
  <si>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</si>
  <si>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</si>
  <si>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</si>
  <si>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</si>
  <si>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</si>
  <si>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</si>
  <si>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</si>
  <si>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</si>
  <si>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</si>
  <si>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</si>
  <si>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</si>
  <si>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</si>
  <si>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</si>
  <si>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</si>
  <si>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</si>
  <si>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</si>
  <si>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</si>
  <si>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</si>
  <si>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</si>
  <si>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</si>
  <si>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</si>
  <si>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</si>
  <si>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</si>
  <si>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</si>
  <si>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</si>
  <si>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</si>
  <si>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</si>
  <si>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</si>
  <si>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</si>
  <si>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</si>
  <si>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</si>
  <si>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</si>
  <si>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</si>
  <si>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</si>
  <si>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</si>
  <si>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</si>
  <si>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</si>
  <si>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</si>
  <si>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</si>
  <si>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</si>
  <si>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</si>
  <si>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</si>
  <si>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</si>
  <si>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</si>
  <si>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</si>
  <si>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</si>
  <si>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</si>
  <si>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</si>
  <si>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</si>
  <si>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</si>
  <si>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</si>
  <si>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</si>
  <si>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</si>
  <si>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</si>
  <si>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</si>
  <si>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</si>
  <si>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</si>
  <si>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</si>
  <si>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</si>
  <si>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</si>
  <si>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</si>
  <si>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</si>
  <si>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</si>
  <si>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</si>
  <si>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</si>
  <si>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</si>
  <si>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</si>
  <si>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</si>
  <si>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</si>
  <si>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</si>
  <si>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</si>
  <si>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</si>
  <si>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</si>
  <si>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</si>
  <si>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</si>
  <si>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</si>
  <si>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</si>
  <si>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</si>
  <si>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</si>
  <si>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</si>
  <si>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</si>
  <si>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</si>
  <si>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</si>
  <si>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</si>
  <si>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</si>
  <si>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</si>
  <si>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</si>
  <si>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</si>
  <si>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</si>
  <si>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</si>
  <si>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</si>
  <si>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</si>
  <si>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</si>
  <si>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</si>
  <si>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</si>
  <si>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</si>
  <si>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</si>
  <si>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</si>
  <si>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</si>
  <si>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</si>
  <si>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</si>
  <si>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</si>
  <si>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</si>
  <si>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</si>
  <si>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</si>
  <si>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</si>
  <si>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</si>
  <si>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</si>
  <si>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</si>
  <si>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</si>
  <si>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</si>
  <si>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</si>
  <si>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</si>
  <si>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</si>
  <si>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</si>
  <si>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</si>
  <si>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</si>
  <si>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</si>
  <si>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</si>
  <si>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</si>
  <si>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</si>
  <si>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</si>
  <si>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</si>
  <si>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</si>
  <si>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</si>
  <si>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</si>
  <si>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</si>
  <si>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</si>
  <si>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</si>
  <si>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</si>
  <si>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</si>
  <si>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</si>
  <si>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</si>
  <si>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</si>
  <si>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</si>
  <si>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</si>
  <si>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</si>
  <si>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</si>
  <si>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</si>
  <si>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</si>
  <si>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</si>
  <si>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</si>
  <si>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</si>
  <si>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</si>
  <si>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</si>
  <si>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</si>
  <si>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</si>
  <si>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</si>
  <si>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</si>
  <si>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</si>
  <si>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</si>
  <si>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</si>
  <si>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</si>
  <si>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</si>
  <si>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</si>
  <si>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</si>
  <si>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</si>
  <si>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</si>
  <si>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</si>
  <si>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</si>
  <si>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</si>
  <si>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</si>
  <si>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</si>
  <si>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</si>
  <si>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</si>
  <si>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</si>
  <si>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</si>
  <si>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</si>
  <si>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</si>
  <si>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</si>
  <si>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</si>
  <si>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</si>
  <si>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</si>
  <si>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</si>
  <si>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</si>
  <si>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</si>
  <si>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</si>
  <si>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</si>
  <si>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</si>
  <si>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</si>
  <si>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</si>
  <si>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</si>
  <si>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</si>
  <si>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</si>
  <si>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</si>
  <si>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</si>
  <si>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</si>
  <si>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</si>
  <si>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</si>
  <si>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</si>
  <si>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</si>
  <si>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</si>
  <si>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</si>
  <si>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</si>
  <si>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</si>
  <si>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</si>
  <si>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</si>
  <si>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</si>
  <si>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</si>
  <si>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</si>
  <si>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</si>
  <si>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</si>
  <si>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</si>
  <si>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</si>
  <si>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</si>
  <si>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</si>
  <si>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</si>
  <si>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</si>
  <si>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</si>
  <si>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</si>
  <si>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</si>
  <si>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</si>
  <si>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</si>
  <si>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</si>
  <si>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</si>
  <si>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</si>
  <si>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</si>
  <si>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</si>
  <si>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</si>
  <si>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</si>
  <si>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</si>
  <si>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</si>
  <si>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</si>
  <si>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</si>
  <si>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</si>
  <si>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</si>
  <si>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</si>
  <si>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</si>
  <si>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</si>
  <si>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</si>
  <si>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</si>
  <si>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</si>
  <si>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</si>
  <si>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</si>
  <si>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</si>
  <si>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</si>
  <si>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</si>
  <si>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</si>
  <si>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</si>
  <si>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</si>
  <si>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</si>
  <si>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</si>
  <si>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</si>
  <si>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</si>
  <si>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</si>
  <si>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</si>
  <si>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</si>
  <si>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</si>
  <si>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</si>
  <si>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</si>
  <si>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</si>
  <si>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</si>
  <si>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</si>
  <si>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</si>
  <si>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</si>
  <si>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</si>
  <si>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</si>
  <si>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</si>
  <si>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</si>
  <si>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</si>
  <si>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</si>
  <si>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</si>
  <si>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</si>
  <si>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</si>
  <si>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</si>
  <si>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</si>
  <si>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</si>
  <si>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</si>
  <si>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</si>
  <si>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</si>
  <si>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</si>
  <si>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</si>
  <si>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</si>
  <si>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</si>
  <si>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</si>
  <si>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</si>
  <si>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</si>
  <si>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</si>
  <si>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</si>
  <si>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</si>
  <si>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</si>
  <si>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</si>
  <si>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</si>
  <si>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</si>
  <si>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</si>
  <si>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</si>
  <si>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</si>
  <si>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</si>
  <si>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</si>
  <si>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</si>
  <si>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</si>
  <si>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</si>
  <si>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</si>
  <si>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</si>
  <si>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</si>
  <si>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</si>
  <si>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</si>
  <si>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</si>
  <si>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</si>
  <si>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</si>
  <si>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</si>
  <si>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</si>
  <si>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</si>
  <si>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</si>
  <si>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</si>
  <si>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</si>
  <si>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</si>
  <si>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</si>
  <si>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</si>
  <si>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</si>
  <si>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</si>
  <si>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</si>
  <si>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</si>
  <si>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</si>
  <si>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</si>
  <si>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</si>
  <si>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</si>
  <si>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</si>
  <si>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</si>
  <si>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</si>
  <si>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</si>
  <si>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</si>
  <si>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</si>
  <si>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</si>
  <si>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</si>
  <si>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</si>
  <si>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</si>
  <si>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</si>
  <si>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</si>
  <si>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</si>
  <si>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</si>
  <si>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</si>
  <si>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</si>
  <si>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</si>
  <si>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</si>
  <si>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</si>
  <si>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</si>
  <si>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</si>
  <si>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</si>
  <si>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</si>
  <si>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</si>
  <si>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</si>
  <si>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</si>
  <si>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</si>
  <si>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</si>
  <si>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</si>
  <si>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</si>
  <si>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</si>
  <si>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</si>
  <si>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</si>
  <si>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</si>
  <si>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</si>
  <si>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</si>
  <si>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</si>
  <si>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</si>
  <si>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</si>
  <si>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</si>
  <si>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</si>
  <si>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</si>
  <si>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</si>
  <si>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</si>
  <si>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</si>
  <si>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</si>
  <si>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</si>
  <si>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</si>
  <si>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</si>
  <si>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</si>
  <si>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</si>
  <si>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</si>
  <si>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</si>
  <si>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</si>
  <si>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</si>
  <si>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</si>
  <si>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</si>
  <si>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</si>
  <si>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</si>
  <si>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</si>
  <si>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</si>
  <si>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</si>
  <si>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</si>
  <si>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</si>
  <si>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</si>
  <si>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</si>
  <si>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</si>
  <si>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</si>
  <si>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</si>
  <si>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</si>
  <si>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</si>
  <si>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</si>
  <si>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</si>
  <si>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</si>
  <si>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</si>
  <si>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</si>
  <si>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</si>
  <si>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</si>
  <si>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</si>
  <si>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</si>
  <si>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</si>
  <si>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</si>
  <si>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</si>
  <si>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</si>
  <si>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</si>
  <si>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</si>
  <si>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</si>
  <si>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</si>
  <si>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</si>
  <si>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</si>
  <si>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</si>
  <si>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</si>
  <si>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</si>
  <si>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</si>
  <si>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</si>
  <si>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</si>
  <si>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</si>
  <si>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</si>
  <si>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</si>
  <si>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</si>
  <si>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</si>
  <si>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</si>
  <si>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</si>
  <si>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</si>
  <si>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</si>
  <si>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</si>
  <si>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</si>
  <si>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</si>
  <si>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</si>
  <si>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</si>
  <si>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</si>
  <si>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</si>
  <si>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</si>
  <si>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</si>
  <si>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</si>
  <si>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</si>
  <si>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</si>
  <si>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</si>
  <si>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</si>
  <si>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</si>
  <si>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</si>
  <si>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</si>
  <si>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</si>
  <si>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</si>
  <si>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</si>
  <si>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</si>
  <si>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</si>
  <si>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</si>
  <si>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</si>
  <si>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</si>
  <si>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</si>
  <si>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</si>
  <si>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</si>
  <si>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</si>
  <si>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</si>
  <si>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</si>
  <si>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</si>
  <si>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</si>
  <si>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</si>
  <si>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</si>
  <si>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</si>
  <si>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</si>
  <si>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</si>
  <si>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</si>
  <si>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</si>
  <si>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</si>
  <si>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</si>
  <si>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</si>
  <si>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</si>
  <si>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</si>
  <si>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</si>
  <si>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</si>
  <si>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</si>
  <si>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</si>
  <si>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</si>
  <si>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</si>
  <si>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</si>
  <si>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</si>
  <si>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</si>
  <si>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</si>
  <si>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</si>
  <si>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</si>
  <si>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</si>
  <si>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</si>
  <si>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</si>
  <si>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</si>
  <si>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</si>
  <si>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</si>
  <si>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</si>
  <si>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</si>
  <si>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</si>
  <si>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</si>
  <si>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</si>
  <si>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</si>
  <si>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</si>
  <si>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</si>
  <si>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</si>
  <si>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</si>
  <si>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</si>
  <si>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</si>
  <si>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</si>
  <si>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</si>
  <si>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</si>
  <si>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</si>
  <si>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</si>
  <si>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</si>
  <si>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</si>
  <si>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</si>
  <si>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</si>
  <si>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</si>
  <si>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</si>
  <si>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</si>
  <si>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</si>
  <si>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</si>
  <si>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</si>
  <si>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</si>
  <si>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</si>
  <si>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</si>
  <si>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</si>
  <si>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</si>
  <si>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</si>
  <si>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</si>
  <si>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</si>
  <si>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</si>
  <si>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</si>
  <si>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</si>
  <si>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</si>
  <si>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</si>
  <si>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</si>
  <si>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</si>
  <si>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</si>
  <si>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</si>
  <si>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</si>
  <si>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</si>
  <si>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</si>
  <si>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</si>
  <si>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</si>
  <si>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</si>
  <si>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</si>
  <si>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</si>
  <si>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</si>
  <si>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</si>
  <si>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</si>
  <si>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</si>
  <si>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</si>
  <si>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</si>
  <si>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</si>
  <si>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</si>
  <si>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</si>
  <si>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</si>
  <si>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</si>
  <si>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</si>
  <si>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</si>
  <si>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</si>
  <si>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</si>
  <si>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</si>
  <si>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</si>
  <si>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</si>
  <si>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</si>
  <si>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</si>
  <si>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</si>
  <si>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</si>
  <si>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</si>
  <si>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</si>
  <si>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</si>
  <si>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</si>
  <si>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</si>
  <si>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</si>
  <si>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</si>
  <si>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</si>
  <si>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</si>
  <si>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</si>
  <si>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</si>
  <si>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</si>
  <si>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</si>
  <si>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</si>
  <si>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</si>
  <si>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</si>
  <si>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</si>
  <si>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</si>
  <si>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</si>
  <si>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</si>
  <si>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</si>
  <si>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</si>
  <si>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</si>
  <si>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</si>
  <si>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</si>
  <si>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</si>
  <si>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</si>
  <si>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</si>
  <si>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</si>
  <si>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</si>
  <si>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</si>
  <si>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</si>
  <si>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</si>
  <si>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</si>
  <si>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</si>
  <si>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</si>
  <si>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</si>
  <si>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</si>
  <si>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</si>
  <si>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</si>
  <si>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</si>
  <si>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</si>
  <si>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</si>
  <si>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</si>
  <si>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</si>
  <si>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</si>
  <si>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</si>
  <si>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</si>
  <si>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</si>
  <si>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</si>
  <si>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</si>
  <si>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</si>
  <si>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</si>
  <si>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</si>
  <si>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</si>
  <si>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</si>
  <si>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</si>
  <si>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</si>
  <si>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</si>
  <si>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</si>
  <si>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</si>
  <si>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</si>
  <si>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</si>
  <si>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</si>
  <si>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</si>
  <si>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</si>
  <si>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</si>
  <si>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</si>
  <si>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</si>
  <si>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</si>
  <si>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</si>
  <si>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</si>
  <si>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</si>
  <si>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</si>
  <si>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</si>
  <si>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</si>
  <si>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</si>
  <si>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</si>
  <si>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</si>
  <si>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</si>
  <si>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</si>
  <si>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</si>
  <si>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</si>
  <si>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</si>
  <si>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</si>
  <si>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</si>
  <si>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</si>
  <si>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</si>
  <si>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</si>
  <si>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</si>
  <si>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</si>
  <si>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</si>
  <si>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</si>
  <si>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</si>
  <si>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</si>
  <si>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</si>
  <si>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</si>
  <si>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</si>
  <si>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</si>
  <si>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</si>
  <si>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</si>
  <si>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</si>
  <si>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</si>
  <si>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</si>
  <si>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</si>
  <si>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</si>
  <si>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</si>
  <si>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</si>
  <si>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</si>
  <si>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</si>
  <si>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</si>
  <si>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</si>
  <si>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</si>
  <si>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</si>
  <si>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</si>
  <si>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</si>
  <si>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</si>
  <si>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</si>
  <si>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</si>
  <si>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</si>
  <si>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</si>
  <si>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</si>
  <si>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</si>
  <si>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</si>
  <si>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</si>
  <si>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</si>
  <si>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</si>
  <si>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</si>
  <si>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</si>
  <si>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</si>
  <si>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</si>
  <si>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</si>
  <si>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</si>
  <si>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</si>
  <si>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</si>
  <si>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</si>
  <si>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</si>
  <si>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</si>
  <si>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</si>
  <si>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</si>
  <si>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</si>
  <si>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</si>
  <si>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</si>
  <si>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</si>
  <si>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</si>
  <si>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</si>
  <si>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</si>
  <si>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</si>
  <si>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</si>
  <si>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</si>
  <si>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</si>
  <si>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</si>
  <si>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</si>
  <si>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</si>
  <si>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</si>
  <si>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</si>
  <si>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</si>
  <si>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</si>
  <si>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</si>
  <si>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</si>
  <si>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</si>
  <si>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</si>
  <si>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</si>
  <si>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</si>
  <si>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</si>
  <si>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</si>
  <si>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</si>
  <si>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</si>
  <si>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</si>
  <si>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</si>
  <si>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</si>
  <si>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</si>
  <si>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</si>
  <si>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</si>
  <si>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</si>
  <si>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</si>
  <si>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</si>
  <si>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</si>
  <si>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</si>
  <si>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</si>
  <si>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</si>
  <si>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</si>
  <si>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</si>
  <si>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</si>
  <si>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</si>
  <si>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</si>
  <si>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</si>
  <si>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</si>
  <si>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</si>
  <si>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</si>
  <si>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</si>
  <si>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</si>
  <si>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</si>
  <si>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</si>
  <si>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</si>
  <si>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</si>
  <si>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</si>
  <si>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</si>
  <si>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</si>
  <si>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</si>
  <si>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</si>
  <si>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</si>
  <si>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</si>
  <si>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</si>
  <si>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</si>
  <si>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</si>
  <si>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</si>
  <si>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</si>
  <si>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</si>
  <si>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</si>
  <si>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</si>
  <si>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</si>
  <si>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</si>
  <si>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</si>
  <si>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</si>
  <si>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</si>
  <si>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</si>
  <si>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</si>
  <si>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</si>
  <si>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</si>
  <si>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</si>
  <si>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</si>
  <si>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</si>
  <si>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</si>
  <si>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</si>
  <si>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</si>
  <si>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</si>
  <si>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</si>
  <si>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</si>
  <si>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</si>
  <si>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</si>
  <si>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</si>
  <si>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</si>
  <si>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</si>
  <si>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</si>
  <si>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</si>
  <si>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</si>
  <si>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</si>
  <si>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</si>
  <si>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</si>
  <si>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</si>
  <si>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</si>
  <si>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</si>
  <si>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</si>
  <si>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</si>
  <si>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</si>
  <si>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</si>
  <si>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</si>
  <si>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</si>
  <si>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</si>
  <si>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</si>
  <si>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</si>
  <si>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</si>
  <si>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</si>
  <si>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</si>
  <si>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</si>
  <si>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</si>
  <si>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</si>
  <si>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</si>
  <si>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</si>
  <si>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</si>
  <si>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</si>
  <si>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</si>
  <si>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</si>
  <si>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</si>
  <si>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</si>
  <si>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</si>
  <si>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</si>
  <si>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</si>
  <si>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</si>
  <si>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</si>
  <si>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</si>
  <si>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</si>
  <si>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</si>
  <si>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</si>
  <si>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</si>
  <si>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</si>
  <si>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</si>
  <si>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</si>
  <si>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</si>
  <si>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</si>
  <si>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</si>
  <si>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</si>
  <si>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</si>
  <si>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</si>
  <si>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</si>
  <si>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</si>
  <si>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</si>
  <si>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</si>
  <si>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</si>
  <si>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</si>
  <si>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</si>
  <si>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</si>
  <si>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</si>
  <si>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</si>
  <si>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</si>
  <si>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</si>
  <si>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</si>
  <si>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</si>
  <si>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</si>
  <si>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</si>
  <si>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</si>
  <si>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</si>
  <si>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</si>
  <si>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</si>
  <si>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</si>
  <si>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</si>
  <si>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</si>
  <si>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</si>
  <si>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</si>
  <si>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</si>
  <si>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</si>
  <si>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</si>
  <si>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</si>
  <si>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</si>
  <si>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</si>
  <si>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</si>
  <si>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</si>
  <si>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</si>
  <si>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</si>
  <si>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</si>
  <si>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</si>
  <si>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</si>
  <si>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</si>
  <si>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</si>
  <si>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</si>
  <si>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</si>
  <si>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</si>
  <si>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</si>
  <si>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</si>
  <si>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</si>
  <si>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</si>
  <si>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</si>
  <si>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</si>
  <si>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</si>
  <si>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</si>
  <si>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</si>
  <si>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</si>
  <si>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</si>
  <si>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</si>
  <si>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</si>
  <si>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</si>
  <si>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</si>
  <si>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</si>
  <si>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</si>
  <si>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</si>
  <si>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</si>
  <si>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</si>
  <si>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</si>
  <si>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</si>
  <si>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</si>
  <si>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</si>
  <si>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</si>
  <si>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</si>
  <si>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</si>
  <si>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</si>
  <si>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</si>
  <si>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</si>
  <si>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</si>
  <si>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</si>
  <si>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</si>
  <si>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</si>
  <si>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</si>
  <si>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</si>
  <si>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</si>
  <si>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</si>
  <si>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</si>
  <si>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</si>
  <si>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</si>
  <si>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</si>
  <si>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</si>
  <si>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</si>
  <si>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</si>
  <si>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</si>
  <si>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</si>
  <si>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</si>
  <si>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</si>
  <si>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</si>
  <si>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</si>
  <si>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</si>
  <si>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</si>
  <si>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</si>
  <si>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</si>
  <si>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</si>
  <si>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</si>
  <si>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</si>
  <si>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</si>
  <si>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</si>
  <si>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</si>
  <si>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</si>
  <si>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</si>
  <si>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</si>
  <si>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</si>
  <si>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</si>
  <si>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</si>
  <si>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</si>
  <si>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</si>
  <si>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</si>
  <si>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</si>
  <si>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</si>
  <si>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</si>
  <si>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</si>
  <si>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</si>
  <si>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</si>
  <si>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</si>
  <si>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</si>
  <si>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</si>
  <si>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</si>
  <si>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</si>
  <si>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</si>
  <si>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</si>
  <si>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</si>
  <si>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</si>
  <si>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</si>
  <si>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</si>
  <si>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</si>
  <si>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</si>
  <si>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</si>
  <si>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</si>
  <si>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</si>
  <si>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</si>
  <si>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</si>
  <si>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</si>
  <si>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</si>
  <si>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</si>
  <si>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</si>
  <si>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</si>
  <si>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</si>
  <si>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</si>
  <si>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</si>
  <si>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</si>
  <si>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</si>
  <si>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</si>
  <si>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</si>
  <si>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</si>
  <si>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</si>
  <si>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</si>
  <si>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</si>
  <si>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</si>
  <si>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</si>
  <si>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</si>
  <si>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</si>
  <si>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</si>
  <si>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</si>
  <si>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</si>
  <si>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</si>
  <si>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</si>
  <si>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</si>
  <si>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</si>
  <si>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</si>
  <si>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</si>
  <si>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</si>
  <si>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</si>
  <si>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</si>
  <si>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</si>
  <si>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</si>
  <si>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</si>
  <si>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</si>
  <si>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</si>
  <si>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</si>
  <si>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</si>
  <si>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</si>
  <si>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</si>
  <si>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</si>
  <si>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</si>
  <si>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</si>
  <si>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</si>
  <si>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</si>
  <si>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</si>
  <si>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</si>
  <si>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</si>
  <si>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</si>
  <si>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</si>
  <si>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</si>
  <si>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</si>
  <si>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</si>
  <si>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</si>
  <si>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</si>
  <si>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</si>
  <si>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</si>
  <si>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</si>
  <si>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</si>
  <si>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</si>
  <si>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</si>
  <si>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</si>
  <si>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</si>
  <si>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</si>
  <si>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</si>
  <si>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</si>
  <si>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</si>
  <si>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</si>
  <si>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</si>
  <si>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</si>
  <si>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</si>
  <si>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</si>
  <si>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</si>
  <si>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</si>
  <si>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</si>
  <si>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</si>
  <si>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</si>
  <si>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</si>
  <si>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</si>
  <si>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</si>
  <si>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</si>
  <si>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</si>
  <si>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</si>
  <si>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</si>
  <si>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</si>
  <si>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</si>
  <si>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</si>
  <si>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</si>
  <si>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</si>
  <si>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</si>
  <si>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</si>
  <si>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</si>
  <si>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</si>
  <si>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</si>
  <si>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</si>
  <si>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</si>
  <si>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</si>
  <si>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</si>
  <si>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</si>
  <si>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</si>
  <si>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</si>
  <si>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</si>
  <si>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</si>
  <si>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</si>
  <si>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</si>
  <si>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</si>
  <si>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</si>
  <si>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</si>
  <si>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</si>
  <si>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</si>
  <si>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</si>
  <si>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</si>
  <si>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</si>
  <si>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</si>
  <si>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</si>
  <si>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</si>
  <si>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</si>
  <si>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</si>
  <si>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</si>
  <si>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</si>
  <si>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</si>
  <si>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</si>
  <si>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</si>
  <si>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</si>
  <si>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</si>
  <si>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</si>
  <si>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</si>
  <si>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</si>
  <si>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</si>
  <si>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</si>
  <si>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</si>
  <si>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</si>
  <si>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</si>
  <si>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</si>
  <si>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</si>
  <si>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</si>
  <si>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</si>
  <si>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</si>
  <si>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</si>
  <si>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</si>
  <si>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</si>
  <si>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</si>
  <si>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</si>
  <si>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</si>
  <si>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</si>
  <si>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</si>
  <si>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</si>
  <si>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</si>
  <si>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</si>
  <si>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</si>
  <si>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</si>
  <si>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</si>
  <si>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</si>
  <si>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</si>
  <si>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</si>
  <si>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</si>
  <si>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</si>
  <si>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</si>
  <si>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</si>
  <si>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</si>
  <si>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</si>
  <si>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</si>
  <si>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</si>
  <si>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</si>
  <si>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</si>
  <si>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</si>
  <si>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</si>
  <si>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</si>
  <si>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</si>
  <si>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</si>
  <si>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</si>
  <si>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</si>
  <si>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</si>
  <si>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</si>
  <si>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</si>
  <si>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</si>
  <si>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</si>
  <si>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</si>
  <si>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</si>
  <si>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</si>
  <si>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</si>
  <si>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</si>
  <si>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</si>
  <si>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</si>
  <si>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</si>
  <si>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</si>
  <si>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</si>
  <si>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</si>
  <si>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</si>
  <si>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</si>
  <si>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</si>
  <si>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</si>
  <si>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</si>
  <si>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</si>
  <si>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</si>
  <si>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</si>
  <si>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</si>
  <si>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</si>
  <si>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</si>
  <si>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</si>
  <si>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</si>
  <si>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</si>
  <si>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</si>
  <si>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</si>
  <si>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</si>
  <si>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</si>
  <si>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</si>
  <si>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</si>
  <si>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</si>
  <si>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</si>
  <si>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</si>
  <si>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</si>
  <si>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</si>
  <si>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</si>
  <si>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</si>
  <si>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</si>
  <si>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</si>
  <si>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</si>
  <si>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</si>
  <si>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</si>
  <si>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</si>
  <si>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</si>
  <si>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</si>
  <si>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</si>
  <si>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</si>
  <si>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</si>
  <si>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</si>
  <si>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</si>
  <si>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</si>
  <si>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</si>
  <si>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</si>
  <si>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</si>
  <si>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</si>
  <si>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</si>
  <si>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</si>
  <si>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</si>
  <si>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</si>
  <si>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</si>
  <si>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</si>
  <si>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</si>
  <si>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</si>
  <si>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</si>
  <si>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</si>
  <si>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</si>
  <si>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</si>
  <si>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</si>
  <si>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</si>
  <si>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</si>
  <si>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</si>
  <si>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</si>
  <si>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</si>
  <si>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</si>
  <si>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</si>
  <si>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</si>
  <si>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</si>
  <si>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</si>
  <si>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</si>
  <si>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</si>
  <si>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</si>
  <si>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</si>
  <si>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</si>
  <si>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</si>
  <si>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</si>
  <si>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</si>
  <si>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</si>
  <si>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</si>
  <si>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</si>
  <si>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</si>
  <si>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</si>
  <si>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</si>
  <si>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</si>
  <si>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</si>
  <si>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</si>
  <si>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</si>
  <si>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</si>
  <si>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</si>
  <si>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</si>
  <si>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</si>
  <si>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</si>
  <si>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</si>
  <si>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</si>
  <si>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</si>
  <si>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</si>
  <si>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</si>
  <si>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</si>
  <si>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</si>
  <si>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</si>
  <si>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</si>
  <si>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</si>
  <si>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</si>
  <si>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</si>
  <si>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</si>
  <si>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</si>
  <si>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</si>
  <si>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</si>
  <si>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</si>
  <si>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</si>
  <si>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</si>
  <si>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</si>
  <si>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</si>
  <si>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</si>
  <si>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</si>
  <si>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</si>
  <si>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</si>
  <si>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</si>
  <si>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</si>
  <si>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</si>
  <si>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</si>
  <si>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</si>
  <si>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</si>
  <si>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</si>
  <si>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</si>
  <si>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</si>
  <si>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</si>
  <si>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</si>
  <si>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</si>
  <si>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</si>
  <si>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</si>
  <si>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</si>
  <si>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</si>
  <si>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</si>
  <si>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</si>
  <si>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</si>
  <si>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</si>
  <si>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</si>
  <si>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</si>
  <si>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</si>
  <si>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</si>
  <si>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</si>
  <si>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</si>
  <si>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</si>
  <si>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</si>
  <si>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</si>
  <si>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</si>
  <si>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</si>
  <si>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</si>
  <si>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</si>
  <si>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</si>
  <si>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</si>
  <si>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</si>
  <si>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</si>
  <si>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</si>
  <si>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</si>
  <si>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</si>
  <si>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</si>
  <si>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</si>
  <si>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</si>
  <si>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</si>
  <si>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</si>
  <si>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</si>
  <si>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</si>
  <si>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</si>
  <si>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</si>
  <si>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</si>
  <si>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</si>
  <si>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</si>
  <si>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</si>
  <si>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</si>
  <si>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</si>
  <si>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</si>
  <si>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</si>
  <si>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</si>
  <si>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</si>
  <si>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</si>
  <si>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</si>
  <si>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</si>
  <si>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</si>
  <si>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</si>
  <si>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</si>
  <si>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</si>
  <si>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</si>
  <si>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</si>
  <si>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</si>
  <si>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</si>
  <si>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</si>
  <si>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</si>
  <si>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</si>
  <si>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</si>
  <si>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</si>
  <si>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</si>
  <si>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</si>
  <si>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</si>
  <si>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</si>
  <si>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</si>
  <si>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</si>
  <si>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</si>
  <si>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</si>
  <si>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</si>
  <si>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</si>
  <si>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</si>
  <si>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</si>
  <si>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</si>
  <si>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</si>
  <si>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</si>
  <si>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</si>
  <si>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</si>
  <si>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</si>
  <si>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</si>
  <si>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</si>
  <si>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</si>
  <si>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</si>
  <si>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</si>
  <si>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</si>
  <si>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</si>
  <si>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</si>
  <si>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</si>
  <si>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</si>
  <si>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</si>
  <si>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</si>
  <si>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</si>
  <si>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</si>
  <si>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</si>
  <si>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</si>
  <si>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</si>
  <si>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</si>
  <si>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</si>
  <si>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</si>
  <si>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</si>
  <si>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</si>
  <si>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</si>
  <si>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</si>
  <si>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</si>
  <si>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</si>
  <si>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</si>
  <si>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</si>
  <si>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</si>
  <si>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</si>
  <si>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</si>
  <si>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</si>
  <si>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</si>
  <si>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</si>
  <si>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</si>
  <si>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</si>
  <si>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</si>
  <si>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</si>
  <si>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</si>
  <si>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</si>
  <si>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</si>
  <si>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</si>
  <si>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</si>
  <si>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</si>
  <si>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</si>
  <si>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</si>
  <si>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</si>
  <si>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</si>
  <si>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</si>
  <si>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</si>
  <si>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</si>
  <si>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</si>
  <si>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</si>
  <si>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</si>
  <si>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</si>
  <si>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</si>
  <si>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</si>
  <si>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</si>
  <si>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</si>
  <si>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</si>
  <si>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</si>
  <si>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</si>
  <si>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</si>
  <si>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</si>
  <si>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</si>
  <si>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</si>
  <si>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</si>
  <si>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</si>
  <si>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</si>
  <si>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</si>
  <si>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</si>
  <si>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</si>
  <si>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</si>
  <si>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</si>
  <si>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</si>
  <si>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</si>
  <si>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</si>
  <si>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</si>
  <si>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</si>
  <si>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</si>
  <si>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</si>
  <si>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</si>
  <si>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</si>
  <si>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</si>
  <si>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</si>
  <si>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</si>
  <si>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</si>
  <si>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</si>
  <si>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</si>
  <si>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</si>
  <si>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</si>
  <si>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</si>
  <si>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</si>
  <si>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</si>
  <si>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</si>
  <si>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</si>
  <si>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</si>
  <si>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</si>
  <si>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</si>
  <si>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</si>
  <si>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</si>
  <si>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</si>
  <si>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</si>
  <si>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</si>
  <si>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</si>
  <si>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</si>
  <si>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</si>
  <si>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</si>
  <si>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</si>
  <si>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</si>
  <si>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</si>
  <si>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</si>
  <si>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</si>
  <si>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</si>
  <si>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</si>
  <si>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</si>
  <si>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</si>
  <si>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</si>
  <si>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</si>
  <si>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</si>
  <si>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</si>
  <si>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</si>
  <si>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</si>
  <si>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</si>
  <si>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</si>
  <si>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</si>
  <si>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</si>
  <si>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</si>
  <si>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</si>
  <si>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</si>
  <si>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</si>
  <si>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</si>
  <si>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</si>
  <si>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</si>
  <si>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</si>
  <si>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</si>
  <si>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</si>
  <si>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</si>
  <si>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</si>
  <si>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</si>
  <si>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</si>
  <si>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</si>
  <si>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</si>
  <si>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</si>
  <si>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</si>
  <si>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</si>
  <si>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</si>
  <si>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</si>
  <si>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</si>
  <si>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</si>
  <si>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</si>
  <si>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</si>
  <si>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</si>
  <si>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</si>
  <si>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</si>
  <si>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</si>
  <si>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</si>
  <si>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</si>
  <si>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</si>
  <si>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</si>
  <si>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</si>
  <si>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</si>
  <si>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</si>
  <si>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</si>
  <si>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</si>
  <si>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</si>
  <si>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</si>
  <si>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</si>
  <si>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</si>
  <si>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</si>
  <si>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</si>
  <si>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</si>
  <si>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</si>
  <si>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</si>
  <si>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</si>
  <si>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</si>
  <si>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</si>
  <si>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</si>
  <si>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</si>
  <si>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</si>
  <si>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</si>
  <si>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</si>
  <si>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</si>
  <si>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</si>
  <si>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</si>
  <si>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</si>
  <si>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</si>
  <si>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</si>
  <si>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</si>
  <si>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</si>
  <si>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</si>
  <si>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</si>
  <si>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</si>
  <si>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</si>
  <si>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</si>
  <si>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</si>
  <si>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</si>
  <si>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</si>
  <si>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</si>
  <si>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</si>
  <si>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</si>
  <si>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</si>
  <si>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</si>
  <si>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</si>
  <si>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</si>
  <si>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</si>
  <si>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</si>
  <si>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</si>
  <si>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</si>
  <si>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</si>
  <si>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</si>
  <si>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</si>
  <si>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</si>
  <si>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</si>
  <si>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</si>
  <si>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</si>
  <si>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</si>
  <si>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</si>
  <si>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</si>
  <si>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</si>
  <si>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</si>
  <si>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</si>
  <si>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</si>
  <si>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</si>
  <si>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</si>
  <si>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</si>
  <si>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</si>
  <si>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</si>
  <si>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</si>
  <si>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</si>
  <si>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</si>
  <si>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</si>
  <si>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</si>
  <si>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</si>
  <si>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</si>
  <si>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</si>
  <si>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</si>
  <si>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</si>
  <si>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</si>
  <si>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</si>
  <si>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</si>
  <si>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</si>
  <si>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</si>
  <si>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</si>
  <si>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</si>
  <si>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</si>
  <si>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</si>
  <si>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</si>
  <si>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</si>
  <si>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</si>
  <si>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</si>
  <si>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</si>
  <si>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</si>
  <si>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</si>
  <si>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</si>
  <si>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</si>
  <si>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</si>
  <si>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</si>
  <si>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</si>
  <si>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</si>
  <si>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</si>
  <si>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</si>
  <si>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</si>
  <si>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</si>
  <si>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</si>
  <si>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</si>
  <si>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</si>
  <si>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</si>
  <si>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</si>
  <si>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</si>
  <si>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</si>
  <si>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</si>
  <si>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</si>
  <si>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</si>
  <si>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</si>
  <si>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</si>
  <si>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</si>
  <si>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</si>
  <si>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</si>
  <si>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</si>
  <si>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</si>
  <si>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</si>
  <si>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</si>
  <si>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</si>
  <si>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</si>
  <si>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</si>
  <si>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</si>
  <si>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</si>
  <si>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</si>
  <si>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</si>
  <si>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</si>
  <si>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</si>
  <si>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</si>
  <si>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</si>
  <si>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</si>
  <si>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</si>
  <si>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</si>
  <si>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</si>
  <si>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</si>
  <si>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</si>
  <si>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</si>
  <si>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</si>
  <si>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</si>
  <si>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</si>
  <si>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</si>
  <si>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</si>
  <si>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</si>
  <si>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</si>
  <si>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</si>
  <si>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</si>
  <si>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</si>
  <si>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</si>
  <si>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</si>
  <si>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</si>
  <si>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</si>
  <si>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</si>
  <si>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</si>
  <si>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</si>
  <si>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</si>
  <si>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</si>
  <si>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</si>
  <si>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</si>
  <si>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</si>
  <si>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</si>
  <si>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</si>
  <si>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</si>
  <si>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</si>
  <si>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</si>
  <si>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</si>
  <si>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</si>
  <si>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</si>
  <si>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</si>
  <si>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</si>
  <si>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</si>
  <si>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</si>
  <si>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</si>
  <si>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</si>
  <si>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</si>
  <si>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</si>
  <si>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</si>
  <si>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</si>
  <si>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</si>
  <si>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</si>
  <si>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</si>
  <si>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</si>
  <si>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</si>
  <si>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</si>
  <si>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</si>
  <si>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</si>
  <si>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</si>
  <si>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</si>
  <si>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</si>
  <si>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</si>
  <si>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</si>
  <si>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</si>
  <si>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</si>
  <si>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</si>
  <si>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</si>
  <si>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</si>
  <si>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</si>
  <si>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</si>
  <si>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</si>
  <si>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</si>
  <si>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</si>
  <si>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</si>
  <si>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</si>
  <si>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</si>
  <si>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</si>
  <si>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</si>
  <si>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</si>
  <si>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</si>
  <si>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</si>
  <si>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</si>
  <si>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</si>
  <si>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</si>
  <si>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</si>
  <si>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</si>
  <si>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</si>
  <si>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</si>
  <si>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</si>
  <si>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</si>
  <si>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</si>
  <si>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</si>
  <si>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</si>
  <si>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</si>
  <si>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</si>
  <si>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</si>
  <si>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</si>
  <si>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</si>
  <si>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</si>
  <si>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</si>
  <si>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</si>
  <si>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</si>
  <si>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</si>
  <si>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</si>
  <si>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</si>
  <si>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</si>
  <si>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</si>
  <si>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</si>
  <si>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</si>
  <si>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</si>
  <si>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</si>
  <si>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</si>
  <si>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</si>
  <si>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</si>
  <si>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</si>
  <si>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</si>
  <si>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</si>
  <si>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</si>
  <si>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</si>
  <si>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</si>
  <si>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</si>
  <si>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</si>
  <si>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</si>
  <si>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</si>
  <si>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</si>
  <si>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</si>
  <si>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</si>
  <si>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</si>
  <si>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</si>
  <si>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</si>
  <si>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</si>
  <si>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</si>
  <si>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</si>
  <si>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</si>
  <si>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</si>
  <si>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</si>
  <si>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</si>
  <si>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</si>
  <si>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</si>
  <si>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</si>
  <si>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</si>
  <si>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</si>
  <si>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</si>
  <si>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</si>
  <si>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</si>
  <si>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</si>
  <si>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</si>
  <si>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</si>
  <si>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</si>
  <si>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</si>
  <si>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</si>
  <si>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</si>
  <si>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</si>
  <si>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</si>
  <si>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</si>
  <si>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</si>
  <si>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</si>
  <si>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</si>
  <si>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</si>
  <si>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</si>
  <si>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</si>
  <si>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</si>
  <si>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</si>
  <si>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</si>
  <si>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</si>
  <si>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</si>
  <si>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</si>
  <si>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</si>
  <si>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</si>
  <si>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</si>
  <si>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</si>
  <si>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</si>
  <si>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</si>
  <si>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</si>
  <si>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</si>
  <si>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</si>
  <si>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</si>
  <si>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</si>
  <si>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</si>
  <si>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</si>
  <si>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</si>
  <si>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</si>
  <si>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</si>
  <si>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</si>
  <si>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</si>
  <si>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</si>
  <si>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</si>
  <si>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</si>
  <si>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</si>
  <si>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</si>
  <si>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</si>
  <si>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</si>
  <si>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</si>
  <si>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</si>
  <si>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</si>
  <si>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</si>
  <si>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</si>
  <si>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</si>
  <si>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</si>
  <si>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</si>
  <si>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</si>
  <si>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</si>
  <si>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</si>
  <si>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</si>
  <si>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</si>
  <si>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</si>
  <si>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</si>
  <si>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</si>
  <si>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</si>
  <si>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</si>
  <si>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</si>
  <si>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</si>
  <si>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</si>
  <si>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</si>
  <si>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</si>
  <si>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</si>
  <si>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</si>
  <si>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</si>
  <si>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</si>
  <si>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</si>
  <si>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</si>
  <si>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</si>
  <si>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</si>
  <si>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</si>
  <si>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</si>
  <si>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</si>
  <si>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</si>
  <si>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</si>
  <si>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</si>
  <si>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</si>
  <si>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</si>
  <si>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</si>
  <si>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</si>
  <si>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</si>
  <si>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</si>
  <si>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</si>
  <si>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</si>
  <si>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</si>
  <si>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</si>
  <si>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</si>
  <si>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</si>
  <si>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</si>
  <si>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</si>
  <si>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</si>
  <si>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</si>
  <si>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</si>
  <si>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</si>
  <si>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</si>
  <si>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</si>
  <si>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</si>
  <si>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</si>
  <si>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</si>
  <si>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</si>
  <si>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</si>
  <si>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</si>
  <si>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</si>
  <si>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</si>
  <si>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</si>
  <si>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</si>
  <si>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</si>
  <si>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</si>
  <si>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</si>
  <si>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</si>
  <si>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</si>
  <si>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</si>
  <si>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</si>
  <si>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</si>
  <si>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</si>
  <si>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</si>
  <si>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</si>
  <si>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</si>
  <si>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</si>
  <si>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</si>
  <si>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</si>
  <si>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</si>
  <si>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</si>
  <si>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</si>
  <si>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</si>
  <si>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</si>
  <si>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</si>
  <si>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</si>
  <si>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</si>
  <si>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</si>
  <si>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</si>
  <si>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</si>
  <si>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</si>
  <si>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</si>
  <si>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</si>
  <si>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</si>
  <si>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</si>
  <si>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</si>
  <si>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</si>
  <si>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</si>
  <si>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</si>
  <si>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</si>
  <si>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</si>
  <si>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</si>
  <si>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</si>
  <si>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</si>
  <si>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</si>
  <si>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</si>
  <si>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</si>
  <si>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</si>
  <si>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</si>
  <si>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</si>
  <si>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</si>
  <si>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</si>
  <si>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</si>
  <si>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</si>
  <si>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</si>
  <si>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</si>
  <si>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</si>
  <si>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</si>
  <si>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</si>
  <si>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</si>
  <si>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</si>
  <si>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</si>
  <si>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</si>
  <si>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</si>
  <si>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</si>
  <si>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</si>
  <si>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</si>
  <si>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</si>
  <si>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</si>
  <si>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</si>
  <si>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</si>
  <si>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</si>
  <si>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</si>
  <si>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</si>
  <si>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</si>
  <si>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</si>
  <si>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</si>
  <si>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</si>
  <si>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</si>
  <si>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</si>
  <si>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</si>
  <si>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</si>
  <si>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</si>
  <si>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</si>
  <si>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</si>
  <si>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</si>
  <si>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</si>
  <si>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</si>
  <si>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</si>
  <si>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</si>
  <si>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</si>
  <si>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</si>
  <si>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</si>
  <si>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</si>
  <si>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</si>
  <si>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</si>
  <si>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</si>
  <si>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</si>
  <si>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</si>
  <si>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</si>
  <si>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</si>
  <si>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</si>
  <si>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</si>
  <si>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</si>
  <si>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</si>
  <si>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</si>
  <si>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</si>
  <si>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</si>
  <si>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</si>
  <si>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</si>
  <si>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</si>
  <si>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</si>
  <si>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</si>
  <si>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</si>
  <si>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</si>
  <si>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</si>
  <si>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</si>
  <si>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</si>
  <si>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</si>
  <si>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</si>
  <si>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</si>
  <si>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</si>
  <si>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</si>
  <si>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</si>
  <si>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</si>
  <si>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</si>
  <si>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</si>
  <si>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</si>
  <si>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</si>
  <si>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</si>
  <si>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</si>
  <si>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</si>
  <si>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</si>
  <si>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</si>
  <si>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</si>
  <si>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</si>
  <si>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</si>
  <si>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</si>
  <si>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</si>
  <si>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</si>
  <si>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</si>
  <si>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</si>
  <si>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</si>
  <si>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</si>
  <si>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</si>
  <si>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</si>
  <si>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</si>
  <si>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</si>
  <si>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</si>
  <si>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</si>
  <si>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</si>
  <si>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</si>
  <si>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</si>
  <si>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</si>
  <si>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</si>
  <si>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</si>
  <si>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</si>
  <si>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</si>
  <si>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</si>
  <si>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</si>
  <si>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</si>
  <si>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</si>
  <si>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</si>
  <si>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</si>
  <si>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</si>
  <si>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</si>
  <si>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</si>
  <si>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</si>
  <si>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</si>
  <si>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</si>
  <si>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</si>
  <si>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</si>
  <si>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</si>
  <si>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</si>
  <si>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</si>
  <si>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</si>
  <si>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</si>
  <si>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</si>
  <si>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</si>
  <si>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</si>
  <si>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</si>
  <si>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</si>
  <si>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</si>
  <si>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</si>
  <si>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</si>
  <si>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</si>
  <si>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</si>
  <si>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</si>
  <si>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</si>
  <si>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</si>
  <si>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</si>
  <si>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</si>
  <si>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</si>
  <si>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</si>
  <si>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</si>
  <si>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</si>
  <si>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</si>
  <si>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</si>
  <si>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</si>
  <si>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</si>
  <si>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</si>
  <si>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</si>
  <si>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</si>
  <si>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</si>
  <si>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</si>
  <si>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</si>
  <si>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</si>
  <si>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</si>
  <si>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</si>
  <si>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</si>
  <si>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</si>
  <si>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</si>
  <si>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</si>
  <si>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</si>
  <si>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</si>
  <si>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</si>
  <si>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</si>
  <si>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</si>
  <si>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</si>
  <si>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</si>
  <si>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</si>
  <si>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</si>
  <si>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</si>
  <si>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</si>
  <si>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</si>
  <si>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</si>
  <si>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</si>
  <si>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</si>
  <si>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</si>
  <si>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</si>
  <si>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</si>
  <si>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</si>
  <si>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</si>
  <si>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</si>
  <si>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</si>
  <si>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</si>
  <si>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</si>
  <si>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</si>
  <si>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</si>
  <si>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</si>
  <si>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</si>
  <si>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</si>
  <si>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</si>
  <si>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</si>
  <si>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</si>
  <si>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</si>
  <si>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</si>
  <si>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</si>
  <si>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</si>
  <si>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</si>
  <si>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</si>
  <si>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</si>
  <si>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</si>
  <si>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</si>
  <si>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</si>
  <si>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</si>
  <si>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</si>
  <si>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</si>
  <si>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</si>
  <si>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</si>
  <si>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</si>
  <si>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</si>
  <si>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</si>
  <si>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</si>
  <si>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</si>
  <si>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</si>
  <si>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</si>
  <si>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</si>
  <si>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</si>
  <si>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</si>
  <si>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</si>
  <si>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</si>
  <si>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</si>
  <si>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</si>
  <si>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</si>
  <si>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</si>
  <si>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</si>
  <si>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</si>
  <si>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</si>
  <si>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</si>
  <si>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</si>
  <si>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</si>
  <si>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</si>
  <si>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</si>
  <si>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</si>
  <si>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</si>
  <si>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</si>
  <si>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</si>
  <si>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</si>
  <si>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</si>
  <si>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</si>
  <si>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</si>
  <si>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</si>
  <si>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</si>
  <si>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</si>
  <si>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</si>
  <si>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</si>
  <si>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</si>
  <si>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</si>
  <si>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</si>
  <si>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</si>
  <si>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</si>
  <si>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</si>
  <si>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</si>
  <si>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</si>
  <si>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</si>
  <si>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</si>
  <si>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</si>
  <si>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</si>
  <si>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</si>
  <si>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</si>
  <si>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</si>
  <si>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</si>
  <si>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</si>
  <si>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</si>
  <si>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</si>
  <si>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</si>
  <si>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</si>
  <si>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</si>
  <si>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</si>
  <si>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</si>
  <si>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</si>
  <si>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</si>
  <si>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</si>
  <si>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</si>
  <si>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</si>
  <si>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</si>
  <si>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</si>
  <si>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</si>
  <si>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</si>
  <si>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</si>
  <si>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</si>
  <si>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</si>
  <si>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</si>
  <si>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</si>
  <si>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</si>
  <si>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</si>
  <si>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</si>
  <si>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</si>
  <si>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</si>
  <si>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</si>
  <si>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</si>
  <si>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</si>
  <si>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</si>
  <si>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</si>
  <si>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</si>
  <si>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</si>
  <si>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</si>
  <si>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</si>
  <si>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</si>
  <si>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</si>
  <si>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</si>
  <si>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</si>
  <si>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</si>
  <si>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</si>
  <si>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</si>
  <si>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</si>
  <si>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</si>
  <si>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</si>
  <si>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</si>
  <si>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</si>
  <si>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</si>
  <si>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</si>
  <si>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</si>
  <si>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</si>
  <si>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</si>
  <si>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</si>
  <si>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</si>
  <si>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</si>
  <si>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</si>
  <si>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</si>
  <si>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</si>
  <si>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</si>
  <si>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</si>
  <si>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</si>
  <si>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</si>
  <si>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</si>
  <si>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</si>
  <si>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</si>
  <si>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</si>
  <si>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</si>
  <si>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</si>
  <si>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</si>
  <si>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</si>
  <si>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</si>
  <si>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</si>
  <si>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</si>
  <si>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</si>
  <si>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</si>
  <si>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</si>
  <si>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</si>
  <si>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</si>
  <si>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</si>
  <si>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</si>
  <si>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</si>
  <si>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</si>
  <si>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</si>
  <si>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</si>
  <si>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</si>
  <si>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</si>
  <si>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</si>
  <si>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</si>
  <si>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</si>
  <si>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</si>
  <si>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</si>
  <si>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</si>
  <si>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</si>
  <si>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</si>
  <si>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</si>
  <si>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</si>
  <si>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</si>
  <si>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</si>
  <si>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</si>
  <si>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</si>
  <si>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</si>
  <si>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</si>
  <si>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</si>
  <si>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</si>
  <si>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</si>
  <si>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</si>
  <si>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</si>
  <si>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</si>
  <si>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</si>
  <si>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</si>
  <si>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</si>
  <si>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</si>
  <si>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</si>
  <si>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</si>
  <si>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</si>
  <si>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</si>
  <si>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</si>
  <si>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</si>
  <si>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</si>
  <si>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</si>
  <si>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</si>
  <si>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</si>
  <si>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</si>
  <si>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</si>
  <si>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</si>
  <si>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</si>
  <si>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</si>
  <si>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</si>
  <si>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</si>
  <si>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</si>
  <si>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</si>
  <si>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</si>
  <si>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</si>
  <si>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</si>
  <si>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</si>
  <si>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</si>
  <si>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</si>
  <si>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</si>
  <si>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</si>
  <si>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</si>
  <si>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</si>
  <si>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</si>
  <si>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</si>
  <si>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</si>
  <si>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</si>
  <si>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</si>
  <si>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</si>
  <si>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</si>
  <si>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</si>
  <si>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</si>
  <si>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</si>
  <si>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</si>
  <si>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</si>
  <si>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</si>
  <si>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</si>
  <si>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</si>
  <si>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</si>
  <si>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</si>
  <si>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</si>
  <si>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</si>
  <si>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</si>
  <si>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</si>
  <si>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</si>
  <si>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</si>
  <si>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</si>
  <si>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</si>
  <si>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</si>
  <si>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</si>
  <si>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</si>
  <si>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</si>
  <si>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</si>
  <si>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</si>
  <si>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</si>
  <si>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</si>
  <si>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</si>
  <si>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</si>
  <si>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</si>
  <si>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</si>
  <si>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</si>
  <si>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</si>
  <si>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</si>
  <si>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</si>
  <si>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</si>
  <si>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</si>
  <si>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</si>
  <si>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</si>
  <si>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</si>
  <si>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</si>
  <si>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</si>
  <si>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</si>
  <si>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</si>
  <si>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</si>
  <si>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</si>
  <si>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</si>
  <si>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</si>
  <si>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</si>
  <si>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</si>
  <si>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</si>
  <si>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</si>
  <si>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</si>
  <si>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</si>
  <si>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</si>
  <si>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</si>
  <si>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</si>
  <si>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</si>
  <si>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</si>
  <si>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</si>
  <si>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</si>
  <si>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</si>
  <si>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</si>
  <si>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</si>
  <si>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</si>
  <si>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</si>
  <si>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</si>
  <si>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</si>
  <si>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</si>
  <si>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</si>
  <si>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</si>
  <si>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</si>
  <si>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</si>
  <si>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</si>
  <si>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</si>
  <si>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</si>
  <si>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</si>
  <si>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</si>
  <si>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</si>
  <si>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</si>
  <si>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</si>
  <si>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</si>
  <si>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</si>
  <si>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</si>
  <si>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</si>
  <si>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</si>
  <si>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</si>
  <si>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</si>
  <si>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</si>
  <si>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</si>
  <si>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</si>
  <si>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</si>
  <si>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</si>
  <si>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</si>
  <si>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</si>
  <si>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</si>
  <si>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</si>
  <si>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</si>
  <si>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</si>
  <si>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</si>
  <si>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</si>
  <si>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</si>
  <si>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</si>
  <si>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</si>
  <si>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</si>
  <si>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</si>
  <si>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</si>
  <si>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</si>
  <si>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</si>
  <si>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</si>
  <si>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</si>
  <si>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</si>
  <si>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</si>
  <si>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</si>
  <si>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</si>
  <si>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</si>
  <si>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</si>
  <si>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</si>
  <si>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</si>
  <si>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</si>
  <si>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</si>
  <si>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</si>
  <si>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</si>
  <si>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</si>
  <si>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</si>
  <si>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</si>
  <si>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</si>
  <si>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</si>
  <si>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</si>
  <si>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</si>
  <si>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</si>
  <si>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</si>
  <si>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</si>
  <si>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</si>
  <si>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</si>
  <si>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</si>
  <si>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</si>
  <si>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</si>
  <si>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</si>
  <si>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</si>
  <si>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</si>
  <si>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</si>
  <si>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</si>
  <si>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</si>
  <si>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</si>
  <si>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</si>
  <si>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</si>
  <si>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</si>
  <si>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</si>
  <si>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</si>
  <si>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</si>
  <si>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</si>
  <si>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</si>
  <si>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</si>
  <si>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</si>
  <si>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</si>
  <si>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</si>
  <si>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</si>
  <si>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</si>
  <si>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</si>
  <si>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</si>
  <si>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</si>
  <si>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</si>
  <si>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</si>
  <si>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</si>
  <si>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</si>
  <si>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</si>
  <si>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</si>
  <si>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</si>
  <si>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</si>
  <si>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</si>
  <si>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</si>
  <si>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</si>
  <si>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</si>
  <si>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</si>
  <si>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</si>
  <si>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</si>
  <si>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</si>
  <si>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</si>
  <si>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</si>
  <si>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</si>
  <si>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</si>
  <si>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</si>
  <si>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</si>
  <si>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</si>
  <si>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</si>
  <si>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</si>
  <si>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</si>
  <si>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</si>
  <si>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</si>
  <si>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</si>
  <si>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</si>
  <si>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</si>
  <si>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</si>
  <si>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</si>
  <si>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</si>
  <si>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</si>
  <si>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</si>
  <si>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</si>
  <si>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</si>
  <si>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</si>
  <si>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</si>
  <si>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</si>
  <si>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</si>
  <si>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</si>
  <si>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</si>
  <si>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</si>
  <si>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</si>
  <si>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</si>
  <si>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</si>
  <si>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</si>
  <si>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</si>
  <si>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</si>
  <si>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</si>
  <si>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</si>
  <si>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</si>
  <si>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</si>
  <si>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</si>
  <si>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</si>
  <si>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</si>
  <si>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</si>
  <si>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</si>
  <si>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</si>
  <si>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</si>
  <si>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</si>
  <si>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</si>
  <si>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</si>
  <si>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</si>
  <si>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</si>
  <si>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</si>
  <si>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</si>
  <si>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</si>
  <si>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</si>
  <si>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</si>
  <si>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</si>
  <si>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</si>
  <si>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</si>
  <si>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</si>
  <si>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</si>
  <si>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</si>
  <si>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</si>
  <si>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</si>
  <si>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</si>
  <si>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</si>
  <si>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</si>
  <si>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</si>
  <si>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</si>
  <si>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</si>
  <si>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</si>
  <si>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</si>
  <si>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</si>
  <si>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</si>
  <si>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</si>
  <si>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</si>
  <si>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</si>
  <si>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</si>
  <si>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</si>
  <si>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</si>
  <si>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</si>
  <si>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</si>
  <si>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</si>
  <si>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</si>
  <si>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</si>
  <si>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</si>
  <si>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</si>
  <si>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</si>
  <si>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</si>
  <si>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</si>
  <si>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</si>
  <si>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</si>
  <si>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</si>
  <si>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</si>
  <si>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</si>
  <si>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</si>
  <si>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</si>
  <si>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</si>
  <si>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</si>
  <si>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</si>
  <si>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</si>
  <si>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</si>
  <si>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</si>
  <si>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</si>
  <si>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</si>
  <si>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</si>
  <si>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</si>
  <si>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</si>
  <si>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</si>
  <si>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</si>
  <si>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</si>
  <si>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</si>
  <si>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</si>
  <si>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</si>
  <si>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</si>
  <si>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</si>
  <si>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</si>
  <si>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</si>
  <si>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</si>
  <si>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</si>
  <si>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</si>
  <si>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</si>
  <si>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</si>
  <si>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</si>
  <si>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</si>
  <si>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</si>
  <si>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</si>
  <si>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</si>
  <si>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</si>
  <si>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</si>
  <si>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</si>
  <si>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</si>
  <si>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</si>
  <si>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</si>
  <si>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</si>
  <si>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</si>
  <si>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</si>
  <si>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</si>
  <si>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</si>
  <si>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</si>
  <si>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</si>
  <si>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</si>
  <si>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</si>
  <si>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</si>
  <si>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</si>
  <si>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</si>
  <si>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</si>
  <si>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</si>
  <si>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</si>
  <si>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</si>
  <si>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</si>
  <si>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</si>
  <si>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</si>
  <si>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</si>
  <si>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</si>
  <si>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</si>
  <si>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</si>
  <si>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</si>
  <si>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</si>
  <si>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</si>
  <si>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</si>
  <si>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</si>
  <si>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</si>
  <si>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</si>
  <si>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</si>
  <si>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</si>
  <si>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</si>
  <si>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</si>
  <si>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</si>
  <si>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</si>
  <si>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</si>
  <si>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</si>
  <si>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</si>
  <si>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</si>
  <si>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</si>
  <si>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</si>
  <si>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</si>
  <si>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</si>
  <si>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</si>
  <si>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</si>
  <si>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</si>
  <si>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</si>
  <si>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</si>
  <si>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</si>
  <si>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</si>
  <si>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</si>
  <si>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</si>
  <si>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</si>
  <si>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</si>
  <si>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</si>
  <si>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</si>
  <si>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</si>
  <si>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</si>
  <si>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</si>
  <si>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</si>
  <si>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</si>
  <si>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</si>
  <si>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</si>
  <si>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</si>
  <si>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</si>
  <si>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</si>
  <si>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</si>
  <si>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</si>
  <si>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</si>
  <si>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</si>
  <si>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</si>
  <si>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</si>
  <si>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</si>
  <si>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</si>
  <si>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</si>
  <si>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</si>
  <si>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</si>
  <si>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</si>
  <si>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</si>
  <si>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</si>
  <si>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</si>
  <si>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</si>
  <si>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</si>
  <si>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</si>
  <si>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</si>
  <si>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</si>
  <si>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</si>
  <si>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</si>
  <si>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</si>
  <si>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</si>
  <si>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</si>
  <si>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</si>
  <si>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</si>
  <si>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</si>
  <si>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</si>
  <si>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</si>
  <si>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</si>
  <si>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</si>
  <si>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</si>
  <si>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</si>
  <si>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</si>
  <si>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</si>
  <si>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</si>
  <si>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</si>
  <si>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</si>
  <si>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</si>
  <si>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</si>
  <si>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</si>
  <si>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</si>
  <si>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</si>
  <si>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</si>
  <si>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</si>
  <si>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</si>
  <si>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</si>
  <si>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</si>
  <si>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</si>
  <si>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</si>
  <si>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</si>
  <si>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</si>
  <si>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</si>
  <si>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</si>
  <si>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</si>
  <si>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</si>
  <si>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</si>
  <si>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</si>
  <si>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</si>
  <si>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</si>
  <si>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</si>
  <si>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</si>
  <si>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</si>
  <si>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</si>
  <si>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</si>
  <si>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</si>
  <si>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</si>
  <si>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</si>
  <si>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</si>
  <si>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</si>
  <si>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</si>
  <si>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</si>
  <si>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</si>
  <si>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</si>
  <si>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</si>
  <si>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</si>
  <si>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</si>
  <si>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</si>
  <si>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</si>
  <si>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</si>
  <si>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</si>
  <si>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</si>
  <si>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</si>
  <si>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</si>
  <si>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</si>
  <si>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</si>
  <si>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</si>
  <si>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</si>
  <si>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</si>
  <si>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</si>
  <si>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</si>
  <si>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</si>
  <si>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</si>
  <si>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</si>
  <si>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</si>
  <si>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</si>
  <si>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</si>
  <si>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</si>
  <si>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</si>
  <si>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</si>
  <si>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</si>
  <si>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</si>
  <si>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</si>
  <si>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</si>
  <si>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</si>
  <si>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</si>
  <si>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</si>
  <si>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</si>
  <si>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</si>
  <si>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</si>
  <si>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</si>
  <si>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</si>
  <si>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</si>
  <si>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</si>
  <si>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</si>
  <si>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</si>
  <si>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</si>
  <si>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</si>
  <si>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</si>
  <si>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</si>
  <si>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</si>
  <si>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</si>
  <si>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</si>
  <si>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</si>
  <si>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</si>
  <si>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</si>
  <si>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</si>
  <si>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</si>
  <si>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</si>
  <si>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</si>
  <si>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</si>
  <si>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</si>
  <si>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</si>
  <si>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</si>
  <si>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</si>
  <si>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</si>
  <si>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</si>
  <si>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</si>
  <si>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</si>
  <si>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</si>
  <si>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</si>
  <si>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</si>
  <si>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</si>
  <si>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</si>
  <si>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</si>
  <si>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</si>
  <si>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</si>
  <si>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</si>
  <si>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</si>
  <si>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</si>
  <si>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</si>
  <si>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</si>
  <si>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</si>
  <si>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</si>
  <si>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</si>
  <si>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</si>
  <si>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</si>
  <si>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</si>
  <si>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</si>
  <si>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</si>
  <si>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</si>
  <si>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</si>
  <si>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</si>
  <si>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</si>
  <si>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</si>
  <si>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</si>
  <si>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</si>
  <si>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</si>
  <si>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</si>
  <si>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</si>
  <si>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</si>
  <si>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</si>
  <si>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</si>
  <si>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</si>
  <si>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</si>
  <si>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</si>
  <si>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</si>
  <si>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</si>
  <si>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</si>
  <si>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</si>
  <si>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</si>
  <si>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</si>
  <si>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</si>
  <si>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</si>
  <si>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</si>
  <si>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</si>
  <si>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</si>
  <si>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</si>
  <si>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</si>
  <si>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</si>
  <si>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</si>
  <si>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</si>
  <si>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</si>
  <si>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</si>
  <si>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</si>
  <si>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</si>
  <si>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</si>
  <si>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</si>
  <si>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</si>
  <si>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</si>
  <si>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</si>
  <si>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</si>
  <si>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</si>
  <si>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</si>
  <si>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</si>
  <si>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</si>
  <si>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</si>
  <si>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</si>
  <si>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</si>
  <si>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</si>
  <si>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</si>
  <si>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</si>
  <si>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</si>
  <si>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</si>
  <si>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</si>
  <si>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</si>
  <si>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</si>
  <si>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</si>
  <si>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</si>
  <si>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</si>
  <si>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</si>
  <si>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</si>
  <si>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</si>
  <si>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</si>
  <si>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</si>
  <si>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</si>
  <si>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</si>
  <si>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</si>
  <si>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</si>
  <si>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</si>
  <si>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</si>
  <si>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</si>
  <si>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</si>
  <si>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</si>
  <si>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</si>
  <si>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</si>
  <si>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</si>
  <si>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</si>
  <si>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</si>
  <si>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</si>
  <si>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</si>
  <si>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</si>
  <si>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</si>
  <si>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</si>
  <si>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</si>
  <si>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</si>
  <si>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</si>
  <si>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</si>
  <si>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</si>
  <si>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</si>
  <si>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</si>
  <si>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</si>
  <si>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</si>
  <si>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</si>
  <si>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</si>
  <si>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</si>
  <si>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</si>
  <si>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</si>
  <si>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</si>
  <si>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</si>
  <si>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</si>
  <si>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</si>
  <si>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</si>
  <si>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</si>
  <si>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</si>
  <si>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</si>
  <si>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</si>
  <si>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</si>
  <si>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</si>
  <si>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</si>
  <si>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</si>
  <si>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</si>
  <si>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</si>
  <si>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</si>
  <si>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</si>
  <si>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</si>
  <si>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</si>
  <si>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</si>
  <si>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</si>
  <si>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</si>
  <si>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</si>
  <si>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</si>
  <si>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</si>
  <si>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</si>
  <si>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</si>
  <si>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</si>
  <si>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</si>
  <si>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</si>
  <si>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</si>
  <si>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</si>
  <si>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</si>
  <si>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</si>
  <si>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</si>
  <si>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</si>
  <si>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</si>
  <si>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</si>
  <si>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</si>
  <si>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</si>
  <si>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</si>
  <si>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</si>
  <si>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</si>
  <si>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</si>
  <si>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</si>
  <si>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</si>
  <si>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</si>
  <si>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</si>
  <si>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</si>
  <si>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</si>
  <si>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</si>
  <si>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</si>
  <si>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</si>
  <si>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</si>
  <si>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</si>
  <si>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</si>
  <si>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</si>
  <si>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</si>
  <si>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</si>
  <si>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</si>
  <si>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</si>
  <si>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</si>
  <si>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</si>
  <si>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</si>
  <si>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</si>
  <si>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</si>
  <si>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</si>
  <si>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</si>
  <si>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</si>
  <si>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</si>
  <si>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</si>
  <si>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</si>
  <si>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</si>
  <si>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</si>
  <si>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</si>
  <si>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</si>
  <si>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</si>
  <si>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</si>
  <si>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</si>
  <si>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</si>
  <si>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</si>
  <si>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</si>
  <si>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</si>
  <si>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</si>
  <si>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</si>
  <si>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</si>
  <si>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</si>
  <si>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</si>
  <si>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</si>
  <si>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</si>
  <si>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</si>
  <si>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</si>
  <si>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</si>
  <si>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</si>
  <si>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</si>
  <si>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</si>
  <si>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</si>
  <si>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</si>
  <si>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</si>
  <si>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</si>
  <si>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</si>
  <si>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</si>
  <si>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</si>
  <si>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</si>
  <si>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</si>
  <si>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</si>
  <si>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</si>
  <si>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</si>
  <si>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</si>
  <si>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</si>
  <si>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</si>
  <si>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</si>
  <si>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</si>
  <si>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</si>
  <si>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</si>
  <si>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</si>
  <si>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</si>
  <si>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</si>
  <si>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</si>
  <si>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</si>
  <si>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</si>
  <si>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</si>
  <si>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</si>
  <si>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</si>
  <si>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</si>
  <si>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</si>
  <si>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</si>
  <si>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</si>
  <si>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</si>
  <si>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</si>
  <si>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</si>
  <si>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</si>
  <si>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</si>
  <si>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</si>
  <si>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</si>
  <si>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</si>
  <si>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</si>
  <si>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</si>
  <si>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</si>
  <si>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</si>
  <si>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</si>
  <si>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</si>
  <si>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</si>
  <si>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</si>
  <si>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</si>
  <si>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</si>
  <si>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</si>
  <si>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</si>
  <si>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</si>
  <si>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</si>
  <si>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</si>
  <si>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</si>
  <si>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</si>
  <si>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</si>
  <si>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</si>
  <si>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</si>
  <si>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</si>
  <si>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</si>
  <si>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</si>
  <si>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</si>
  <si>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</si>
  <si>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</si>
  <si>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</si>
  <si>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</si>
  <si>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</si>
  <si>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</si>
  <si>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</si>
  <si>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</si>
  <si>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</si>
  <si>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</si>
  <si>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</si>
  <si>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</si>
  <si>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</si>
  <si>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</si>
  <si>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</si>
  <si>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</si>
  <si>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</si>
  <si>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</si>
  <si>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</si>
  <si>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</si>
  <si>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</si>
  <si>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</si>
  <si>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</si>
  <si>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</si>
  <si>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</si>
  <si>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</si>
  <si>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</si>
  <si>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</si>
  <si>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</si>
  <si>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</si>
  <si>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</si>
  <si>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</si>
  <si>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</si>
  <si>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</si>
  <si>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</si>
  <si>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</si>
  <si>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</si>
  <si>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</si>
  <si>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</si>
  <si>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</si>
  <si>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</si>
  <si>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</si>
  <si>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</si>
  <si>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</si>
  <si>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</si>
  <si>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</si>
  <si>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</si>
  <si>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</si>
  <si>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</si>
  <si>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</si>
  <si>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</si>
  <si>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</si>
  <si>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</si>
  <si>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</si>
  <si>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</si>
  <si>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</si>
  <si>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</si>
  <si>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</si>
  <si>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</si>
  <si>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</si>
  <si>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</si>
  <si>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</si>
  <si>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</si>
  <si>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</si>
  <si>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</si>
  <si>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</si>
  <si>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</si>
  <si>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</si>
  <si>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</si>
  <si>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</si>
  <si>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</si>
  <si>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</si>
  <si>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</si>
  <si>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</si>
  <si>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</si>
  <si>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</si>
  <si>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</si>
  <si>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</si>
  <si>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</si>
  <si>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</si>
  <si>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</si>
  <si>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</si>
  <si>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</si>
  <si>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</si>
  <si>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</si>
  <si>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</si>
  <si>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</si>
  <si>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</si>
  <si>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</si>
  <si>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</si>
  <si>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</si>
  <si>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</si>
  <si>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</si>
  <si>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</si>
  <si>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</si>
  <si>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</si>
  <si>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</si>
  <si>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</si>
  <si>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</si>
  <si>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</si>
  <si>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</si>
  <si>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</si>
  <si>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</si>
  <si>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</si>
  <si>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</si>
  <si>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</si>
  <si>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</si>
  <si>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</si>
  <si>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</si>
  <si>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</si>
  <si>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</si>
  <si>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</si>
  <si>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</si>
  <si>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</si>
  <si>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</si>
  <si>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</si>
  <si>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</si>
  <si>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</si>
  <si>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</si>
  <si>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</si>
  <si>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</si>
  <si>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</si>
  <si>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</si>
  <si>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</si>
  <si>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</si>
  <si>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</si>
  <si>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</si>
  <si>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</si>
  <si>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</si>
  <si>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</si>
  <si>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</si>
  <si>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</si>
  <si>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</si>
  <si>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</si>
  <si>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</si>
  <si>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</si>
  <si>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</si>
  <si>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</si>
  <si>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</si>
  <si>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</si>
  <si>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</si>
  <si>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</si>
  <si>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</si>
  <si>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</si>
  <si>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</si>
  <si>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</si>
  <si>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</si>
  <si>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</si>
  <si>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</si>
  <si>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</si>
  <si>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</si>
  <si>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</si>
  <si>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</si>
  <si>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</si>
  <si>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</si>
  <si>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</si>
  <si>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</si>
  <si>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</si>
  <si>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</si>
  <si>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</si>
  <si>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</si>
  <si>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</si>
  <si>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</si>
  <si>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</si>
  <si>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</si>
  <si>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</si>
  <si>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</si>
  <si>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</si>
  <si>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</si>
  <si>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</si>
  <si>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</si>
  <si>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</si>
  <si>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</si>
  <si>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</si>
  <si>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</si>
  <si>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</si>
  <si>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</si>
  <si>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</si>
  <si>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</si>
  <si>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</si>
  <si>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</si>
  <si>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</si>
  <si>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</si>
  <si>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</si>
  <si>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</si>
  <si>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</si>
  <si>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</si>
  <si>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</si>
  <si>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</si>
  <si>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</si>
  <si>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</si>
  <si>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</si>
  <si>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</si>
  <si>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</si>
  <si>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</si>
  <si>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</si>
  <si>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</si>
  <si>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</si>
  <si>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</si>
  <si>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</si>
  <si>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</si>
  <si>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</si>
  <si>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</si>
  <si>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</si>
  <si>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</si>
  <si>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</si>
  <si>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</si>
  <si>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</si>
  <si>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</si>
  <si>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</si>
  <si>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</si>
  <si>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</si>
  <si>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</si>
  <si>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</si>
  <si>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</si>
  <si>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</si>
  <si>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</si>
  <si>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</si>
  <si>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</si>
  <si>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</si>
  <si>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</si>
  <si>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</si>
  <si>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</si>
  <si>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</si>
  <si>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</si>
  <si>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</si>
  <si>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</si>
  <si>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</si>
  <si>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</si>
  <si>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</si>
  <si>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</si>
  <si>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</si>
  <si>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</si>
  <si>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</si>
  <si>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</si>
  <si>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</si>
  <si>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</si>
  <si>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</si>
  <si>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</si>
  <si>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</si>
  <si>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</si>
  <si>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</si>
  <si>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</si>
  <si>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</si>
  <si>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</si>
  <si>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</si>
  <si>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</si>
  <si>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</si>
  <si>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</si>
  <si>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</si>
  <si>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</si>
  <si>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</si>
  <si>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</si>
  <si>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</si>
  <si>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</si>
  <si>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</si>
  <si>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</si>
  <si>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</si>
  <si>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</si>
  <si>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</si>
  <si>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</si>
  <si>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</si>
  <si>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</si>
  <si>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</si>
  <si>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</si>
  <si>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</si>
  <si>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</si>
  <si>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</si>
  <si>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</si>
  <si>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</si>
  <si>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</si>
  <si>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</si>
  <si>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</si>
  <si>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</si>
  <si>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</si>
  <si>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</si>
  <si>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</si>
  <si>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</si>
  <si>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</si>
  <si>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</si>
  <si>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</si>
  <si>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</si>
  <si>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</si>
  <si>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</si>
  <si>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</si>
  <si>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</si>
  <si>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</si>
  <si>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</si>
  <si>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</si>
  <si>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</si>
  <si>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</si>
  <si>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</si>
  <si>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</si>
  <si>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</si>
  <si>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</si>
  <si>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</si>
  <si>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</si>
  <si>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</si>
  <si>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</si>
  <si>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</si>
  <si>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</si>
  <si>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</si>
  <si>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</si>
  <si>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</si>
  <si>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</si>
  <si>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</si>
  <si>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</si>
  <si>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</si>
  <si>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</si>
  <si>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</si>
  <si>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</si>
  <si>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</si>
  <si>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</si>
  <si>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</si>
  <si>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</si>
  <si>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</si>
  <si>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</si>
  <si>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</si>
  <si>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</si>
  <si>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</si>
  <si>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</si>
  <si>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</si>
  <si>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</si>
  <si>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</si>
  <si>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</si>
  <si>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</si>
  <si>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</si>
  <si>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</si>
  <si>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</si>
  <si>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</si>
  <si>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</si>
  <si>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</si>
  <si>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</si>
  <si>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</si>
  <si>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</si>
  <si>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</si>
  <si>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</si>
  <si>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</si>
  <si>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</si>
  <si>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</si>
  <si>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</si>
  <si>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</si>
  <si>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</si>
  <si>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</si>
  <si>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</si>
  <si>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</si>
  <si>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</si>
  <si>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</si>
  <si>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</si>
  <si>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</si>
  <si>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</si>
  <si>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</si>
  <si>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</si>
  <si>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</si>
  <si>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</si>
  <si>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</si>
  <si>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</si>
  <si>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</si>
  <si>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</si>
  <si>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</si>
  <si>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</si>
  <si>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</si>
  <si>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</si>
  <si>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</si>
  <si>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</si>
  <si>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</si>
  <si>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</si>
  <si>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</si>
  <si>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</si>
  <si>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</si>
  <si>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</si>
  <si>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</si>
  <si>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</si>
  <si>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</si>
  <si>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</si>
  <si>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</si>
  <si>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</si>
  <si>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</si>
  <si>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</si>
  <si>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</si>
  <si>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</si>
  <si>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</si>
  <si>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</si>
  <si>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</si>
  <si>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</si>
  <si>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</si>
  <si>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</si>
  <si>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</si>
  <si>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</si>
  <si>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</si>
  <si>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</si>
  <si>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</si>
  <si>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</si>
  <si>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</si>
  <si>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</si>
  <si>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</si>
  <si>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</si>
  <si>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</si>
  <si>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</si>
  <si>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</si>
  <si>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</si>
  <si>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</si>
  <si>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</si>
  <si>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</si>
  <si>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</si>
  <si>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</si>
  <si>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</si>
  <si>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</si>
  <si>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</si>
  <si>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</si>
  <si>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</si>
  <si>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</si>
  <si>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</si>
  <si>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</si>
  <si>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</si>
  <si>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</si>
  <si>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</si>
  <si>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</si>
  <si>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</si>
  <si>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</si>
  <si>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</si>
  <si>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</si>
  <si>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</si>
  <si>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</si>
  <si>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</si>
  <si>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</si>
  <si>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</si>
  <si>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</si>
  <si>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</si>
  <si>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</si>
  <si>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</si>
  <si>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</si>
  <si>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</si>
  <si>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</si>
  <si>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</si>
  <si>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</si>
  <si>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</si>
  <si>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</si>
  <si>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</si>
  <si>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</si>
  <si>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</si>
  <si>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</si>
  <si>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</si>
  <si>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</si>
  <si>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</si>
  <si>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</si>
  <si>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</si>
  <si>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</si>
  <si>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</si>
  <si>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</si>
  <si>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</si>
  <si>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</si>
  <si>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</si>
  <si>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</si>
  <si>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</si>
  <si>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</si>
  <si>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</si>
  <si>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</si>
  <si>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</si>
  <si>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</si>
  <si>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</si>
  <si>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</si>
  <si>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</si>
  <si>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</si>
  <si>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</si>
  <si>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</si>
  <si>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</si>
  <si>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</si>
  <si>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</si>
  <si>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</si>
  <si>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</si>
  <si>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</si>
  <si>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</si>
  <si>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</si>
  <si>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</si>
  <si>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</si>
  <si>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</si>
  <si>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</si>
  <si>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</si>
  <si>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</si>
  <si>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</si>
  <si>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</si>
  <si>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</si>
  <si>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</si>
  <si>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</si>
  <si>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</si>
  <si>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</si>
  <si>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</si>
  <si>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</si>
  <si>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</si>
  <si>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</si>
  <si>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</si>
  <si>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</si>
  <si>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</si>
  <si>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</si>
  <si>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</si>
  <si>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</si>
  <si>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</si>
  <si>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</si>
  <si>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</si>
  <si>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</si>
  <si>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</si>
  <si>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</si>
  <si>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</si>
  <si>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</si>
  <si>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</si>
  <si>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</si>
  <si>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</si>
  <si>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</si>
  <si>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</si>
  <si>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</si>
  <si>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</si>
  <si>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</si>
  <si>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</si>
  <si>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</si>
  <si>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</si>
  <si>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</si>
  <si>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</si>
  <si>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</si>
  <si>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</si>
  <si>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</si>
  <si>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</si>
  <si>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</si>
  <si>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</si>
  <si>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</si>
  <si>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</si>
  <si>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</si>
  <si>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</si>
  <si>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</si>
  <si>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</si>
  <si>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</si>
  <si>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</si>
  <si>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</si>
  <si>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</si>
  <si>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</si>
  <si>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</si>
  <si>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</si>
  <si>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</si>
  <si>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</si>
  <si>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</si>
  <si>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</si>
  <si>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</si>
  <si>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</si>
  <si>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</si>
  <si>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</si>
  <si>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</si>
  <si>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</si>
  <si>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</si>
  <si>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</si>
  <si>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</si>
  <si>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</si>
  <si>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</si>
  <si>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</si>
  <si>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</si>
  <si>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</si>
  <si>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</si>
  <si>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</si>
  <si>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</si>
  <si>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</si>
  <si>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</si>
  <si>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</si>
  <si>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</si>
  <si>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</si>
  <si>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</si>
  <si>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</si>
  <si>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</si>
  <si>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</si>
  <si>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</si>
  <si>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</si>
  <si>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</si>
  <si>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</si>
  <si>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</si>
  <si>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</si>
  <si>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</si>
  <si>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</si>
  <si>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</si>
  <si>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</si>
  <si>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</si>
  <si>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</si>
  <si>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</si>
  <si>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</si>
  <si>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</si>
  <si>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</si>
  <si>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</si>
  <si>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</si>
  <si>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</si>
  <si>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</si>
  <si>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</si>
  <si>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</si>
  <si>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</si>
  <si>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</si>
  <si>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</si>
  <si>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</si>
  <si>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</si>
  <si>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</si>
  <si>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</si>
  <si>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</si>
  <si>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</si>
  <si>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</si>
  <si>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</si>
  <si>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</si>
  <si>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</si>
  <si>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</si>
  <si>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</si>
  <si>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</si>
  <si>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</si>
  <si>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</si>
  <si>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</si>
  <si>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</si>
  <si>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</si>
  <si>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</si>
  <si>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</si>
  <si>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</si>
  <si>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</si>
  <si>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</si>
  <si>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</si>
  <si>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</si>
  <si>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</si>
  <si>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</si>
  <si>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</si>
  <si>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</si>
  <si>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</si>
  <si>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</si>
  <si>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</si>
  <si>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</si>
  <si>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</si>
  <si>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</si>
  <si>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</si>
  <si>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</si>
  <si>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</si>
  <si>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</si>
  <si>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</si>
  <si>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</si>
  <si>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</si>
  <si>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</si>
  <si>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</si>
  <si>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</si>
  <si>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</si>
  <si>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</si>
  <si>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</si>
  <si>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</si>
  <si>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</si>
  <si>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</si>
  <si>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</si>
  <si>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</si>
  <si>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</si>
  <si>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</si>
  <si>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</si>
  <si>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</si>
  <si>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</si>
  <si>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</si>
  <si>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</si>
  <si>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</si>
  <si>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</si>
  <si>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</si>
  <si>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</si>
  <si>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</si>
  <si>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</si>
  <si>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</si>
  <si>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</si>
  <si>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</si>
  <si>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</si>
  <si>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</si>
  <si>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</si>
  <si>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</si>
  <si>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</si>
  <si>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</si>
  <si>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</si>
  <si>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</si>
  <si>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</si>
  <si>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</si>
  <si>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</si>
  <si>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</si>
  <si>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</si>
  <si>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</si>
  <si>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</si>
  <si>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</si>
  <si>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</si>
  <si>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</si>
  <si>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</si>
  <si>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</si>
  <si>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</si>
  <si>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</si>
  <si>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</si>
  <si>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</si>
  <si>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</si>
  <si>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</si>
  <si>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</si>
  <si>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</si>
  <si>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</si>
  <si>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</si>
  <si>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</si>
  <si>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</si>
  <si>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</si>
  <si>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</si>
  <si>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</si>
  <si>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</si>
  <si>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</si>
  <si>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</si>
  <si>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</si>
  <si>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</si>
  <si>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</si>
  <si>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</si>
  <si>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</si>
  <si>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</si>
  <si>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</si>
  <si>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</si>
  <si>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</si>
  <si>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</si>
  <si>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</si>
  <si>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</si>
  <si>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</si>
  <si>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</si>
  <si>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</si>
  <si>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</si>
  <si>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</si>
  <si>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</si>
  <si>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</si>
  <si>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</si>
  <si>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</si>
  <si>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</si>
  <si>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</si>
  <si>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</si>
  <si>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</si>
  <si>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</si>
  <si>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</si>
  <si>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</si>
  <si>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</si>
  <si>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</si>
  <si>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</si>
  <si>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</si>
  <si>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</si>
  <si>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</si>
  <si>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</si>
  <si>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</si>
  <si>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</si>
  <si>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</si>
  <si>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</si>
  <si>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</si>
  <si>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</si>
  <si>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</si>
  <si>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</si>
  <si>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</si>
  <si>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</si>
  <si>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</si>
  <si>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</si>
  <si>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</si>
  <si>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</si>
  <si>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</si>
  <si>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</si>
  <si>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</si>
  <si>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</si>
  <si>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</si>
  <si>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</si>
  <si>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</si>
  <si>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</si>
  <si>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</si>
  <si>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</si>
  <si>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</si>
  <si>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</si>
  <si>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</si>
  <si>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</si>
  <si>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</si>
  <si>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</si>
  <si>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</si>
  <si>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</si>
  <si>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</si>
  <si>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</si>
  <si>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</si>
  <si>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</si>
  <si>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</si>
  <si>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</si>
  <si>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</si>
  <si>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</si>
  <si>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</si>
  <si>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</si>
  <si>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</si>
  <si>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</si>
  <si>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</si>
  <si>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</si>
  <si>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</si>
  <si>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</si>
  <si>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</si>
  <si>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</si>
  <si>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</si>
  <si>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</si>
  <si>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</si>
  <si>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</si>
  <si>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</si>
  <si>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</si>
  <si>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</si>
  <si>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</si>
  <si>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</si>
  <si>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</si>
  <si>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</si>
  <si>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</si>
  <si>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</si>
  <si>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</si>
  <si>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</si>
  <si>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</si>
  <si>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</si>
  <si>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</si>
  <si>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</si>
  <si>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</si>
  <si>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</si>
  <si>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</si>
  <si>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</si>
  <si>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</si>
  <si>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</si>
  <si>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</si>
  <si>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</si>
  <si>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</si>
  <si>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</si>
  <si>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</si>
  <si>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</si>
  <si>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</si>
  <si>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</si>
  <si>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</si>
  <si>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</si>
  <si>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</si>
  <si>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</si>
  <si>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</si>
  <si>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</si>
  <si>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</si>
  <si>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</si>
  <si>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</si>
  <si>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</si>
  <si>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</si>
  <si>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</si>
  <si>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</si>
  <si>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</si>
  <si>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</si>
  <si>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</si>
  <si>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</si>
  <si>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</si>
  <si>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</si>
  <si>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</si>
  <si>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</si>
  <si>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</si>
  <si>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</si>
  <si>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</si>
  <si>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</si>
  <si>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</si>
  <si>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</si>
  <si>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</si>
  <si>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</si>
  <si>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</si>
  <si>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</si>
  <si>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</si>
  <si>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</si>
  <si>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</si>
  <si>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</si>
  <si>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</si>
  <si>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</si>
  <si>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</si>
  <si>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</si>
  <si>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</si>
  <si>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</si>
  <si>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</si>
  <si>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</si>
  <si>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</si>
  <si>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</si>
  <si>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</si>
  <si>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</si>
  <si>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</si>
  <si>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</si>
  <si>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</si>
  <si>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</si>
  <si>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</si>
  <si>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</si>
  <si>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</si>
  <si>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</si>
  <si>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</si>
  <si>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</si>
  <si>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</si>
  <si>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</si>
  <si>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</si>
  <si>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</si>
  <si>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</si>
  <si>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</si>
  <si>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</si>
  <si>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</si>
  <si>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</si>
  <si>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</si>
  <si>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</si>
  <si>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</si>
  <si>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</si>
  <si>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</si>
  <si>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</si>
  <si>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</si>
  <si>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</si>
  <si>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</si>
  <si>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</si>
  <si>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</si>
  <si>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</si>
  <si>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</si>
  <si>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</si>
  <si>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</si>
  <si>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</si>
  <si>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</si>
  <si>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</si>
  <si>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</si>
  <si>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</si>
  <si>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</si>
  <si>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</si>
  <si>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</si>
  <si>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</si>
  <si>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</si>
  <si>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</si>
  <si>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</si>
  <si>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</si>
  <si>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</si>
  <si>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</si>
  <si>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</si>
  <si>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</si>
  <si>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</si>
  <si>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</si>
  <si>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</si>
  <si>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</si>
  <si>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</si>
  <si>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</si>
  <si>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</si>
  <si>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</si>
  <si>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</si>
  <si>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</si>
  <si>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</si>
  <si>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</si>
  <si>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</si>
  <si>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</si>
  <si>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</si>
  <si>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</si>
  <si>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</si>
  <si>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</si>
  <si>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</si>
  <si>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</si>
  <si>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</si>
  <si>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</si>
  <si>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</si>
  <si>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</si>
  <si>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</si>
  <si>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</si>
  <si>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</si>
  <si>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</si>
  <si>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</si>
  <si>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</si>
  <si>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</si>
  <si>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</si>
  <si>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</si>
  <si>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</si>
  <si>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</si>
  <si>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</si>
  <si>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</si>
  <si>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</si>
  <si>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</si>
  <si>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</si>
  <si>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</si>
  <si>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</si>
  <si>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</si>
  <si>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</si>
  <si>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</si>
  <si>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</si>
  <si>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</si>
  <si>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</si>
  <si>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</si>
  <si>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</si>
  <si>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</si>
  <si>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</si>
  <si>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</si>
  <si>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</si>
  <si>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</si>
  <si>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</si>
  <si>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</si>
  <si>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</si>
  <si>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</si>
  <si>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</si>
  <si>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</si>
  <si>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</si>
  <si>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</si>
  <si>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</si>
  <si>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</si>
  <si>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</si>
  <si>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</si>
  <si>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</si>
  <si>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</si>
  <si>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</si>
  <si>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</si>
  <si>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</si>
  <si>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</si>
  <si>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</si>
  <si>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</si>
  <si>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</si>
  <si>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</si>
  <si>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</si>
  <si>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</si>
  <si>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</si>
  <si>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</si>
  <si>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</si>
  <si>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</si>
  <si>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</si>
  <si>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</si>
  <si>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</si>
  <si>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</si>
  <si>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</si>
  <si>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</si>
  <si>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</si>
  <si>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</si>
  <si>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</si>
  <si>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</si>
  <si>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</si>
  <si>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</si>
  <si>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</si>
  <si>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</si>
  <si>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</si>
  <si>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</si>
  <si>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</si>
  <si>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</si>
  <si>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</si>
  <si>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</si>
  <si>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</si>
  <si>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</si>
  <si>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</si>
  <si>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</si>
  <si>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</si>
  <si>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</si>
  <si>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</si>
  <si>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</si>
  <si>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</si>
  <si>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</si>
  <si>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</si>
  <si>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</si>
  <si>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</si>
  <si>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</si>
  <si>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</si>
  <si>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</si>
  <si>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</si>
  <si>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</si>
  <si>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</si>
  <si>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</si>
  <si>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</si>
  <si>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</si>
  <si>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</si>
  <si>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</si>
  <si>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</si>
  <si>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</si>
  <si>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</si>
  <si>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</si>
  <si>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</si>
  <si>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</si>
  <si>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</si>
  <si>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</si>
  <si>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</si>
  <si>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</si>
  <si>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</si>
  <si>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</si>
  <si>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</si>
  <si>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</si>
  <si>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</si>
  <si>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</si>
  <si>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</si>
  <si>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</si>
  <si>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</si>
  <si>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</si>
  <si>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</si>
  <si>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</si>
  <si>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</si>
  <si>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</si>
  <si>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</si>
  <si>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</si>
  <si>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</si>
  <si>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</si>
  <si>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</si>
  <si>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</si>
  <si>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</si>
  <si>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</si>
  <si>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</si>
  <si>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</si>
  <si>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</si>
  <si>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</si>
  <si>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</si>
  <si>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</si>
  <si>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</si>
  <si>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</si>
  <si>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</si>
  <si>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</si>
  <si>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</si>
  <si>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</si>
  <si>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</si>
  <si>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</si>
  <si>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</si>
  <si>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</si>
  <si>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</si>
  <si>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</si>
  <si>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</si>
  <si>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</si>
  <si>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</si>
  <si>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</si>
  <si>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</si>
  <si>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</si>
  <si>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</si>
  <si>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</si>
  <si>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</si>
  <si>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</si>
  <si>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</si>
  <si>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</si>
  <si>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</si>
  <si>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</si>
  <si>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</si>
  <si>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</si>
  <si>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</si>
  <si>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</si>
  <si>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</si>
  <si>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</si>
  <si>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</si>
  <si>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</si>
  <si>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</si>
  <si>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</si>
  <si>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</si>
  <si>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</si>
  <si>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</si>
  <si>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</si>
  <si>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</si>
  <si>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</si>
  <si>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</si>
  <si>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</si>
  <si>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</si>
  <si>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</si>
  <si>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</si>
  <si>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</si>
  <si>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</si>
  <si>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</si>
  <si>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</si>
  <si>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</si>
  <si>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</si>
  <si>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</si>
  <si>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</si>
  <si>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</si>
  <si>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</si>
  <si>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</si>
  <si>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</si>
  <si>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</si>
  <si>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</si>
  <si>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</si>
  <si>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</si>
  <si>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</si>
  <si>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</si>
  <si>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</si>
  <si>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</si>
  <si>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</si>
  <si>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</si>
  <si>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</si>
  <si>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</si>
  <si>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</si>
  <si>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</si>
  <si>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</si>
  <si>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</si>
  <si>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</si>
  <si>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</si>
  <si>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</si>
  <si>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</si>
  <si>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</si>
  <si>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</si>
  <si>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</si>
  <si>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</si>
  <si>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</si>
  <si>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</si>
  <si>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</si>
  <si>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</si>
  <si>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</si>
  <si>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</si>
  <si>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</si>
  <si>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</si>
  <si>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</si>
  <si>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</si>
  <si>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</si>
  <si>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</si>
  <si>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</si>
  <si>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</si>
  <si>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</si>
  <si>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</si>
  <si>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</si>
  <si>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</si>
  <si>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</si>
  <si>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</si>
  <si>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</si>
  <si>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</si>
  <si>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</si>
  <si>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</si>
  <si>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</si>
  <si>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</si>
  <si>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</si>
  <si>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</si>
  <si>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</si>
  <si>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</si>
  <si>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</si>
  <si>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</si>
  <si>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</si>
  <si>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</si>
  <si>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</si>
  <si>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</si>
  <si>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</si>
  <si>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</si>
  <si>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</si>
  <si>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</si>
  <si>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</si>
  <si>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</si>
  <si>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</si>
  <si>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</si>
  <si>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</si>
  <si>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</si>
  <si>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</si>
  <si>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</si>
  <si>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</si>
  <si>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</si>
  <si>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</si>
  <si>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</si>
  <si>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</si>
  <si>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</si>
  <si>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</si>
  <si>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</si>
  <si>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</si>
  <si>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</si>
  <si>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</si>
  <si>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</si>
  <si>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</si>
  <si>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</si>
  <si>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</si>
  <si>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</si>
  <si>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</si>
  <si>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</si>
  <si>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</si>
  <si>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</si>
  <si>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</si>
  <si>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</si>
  <si>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</si>
  <si>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</si>
  <si>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</si>
  <si>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</si>
  <si>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</si>
  <si>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</si>
  <si>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</si>
  <si>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</si>
  <si>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</si>
  <si>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</si>
  <si>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</si>
  <si>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</si>
  <si>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</si>
  <si>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</si>
  <si>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</si>
  <si>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</si>
  <si>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</si>
  <si>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</si>
  <si>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</si>
  <si>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</si>
  <si>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</si>
  <si>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</si>
  <si>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</si>
  <si>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</si>
  <si>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</si>
  <si>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</si>
  <si>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</si>
  <si>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</si>
  <si>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</si>
  <si>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</si>
  <si>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</si>
  <si>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</si>
  <si>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</si>
  <si>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</si>
  <si>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</si>
  <si>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</si>
  <si>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</si>
  <si>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</si>
  <si>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</si>
  <si>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</si>
  <si>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</si>
  <si>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</si>
  <si>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</si>
  <si>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</si>
  <si>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</si>
  <si>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</si>
  <si>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</si>
  <si>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</si>
  <si>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</si>
  <si>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</si>
  <si>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</si>
  <si>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</si>
  <si>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</si>
  <si>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</si>
  <si>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</si>
  <si>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</si>
  <si>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</si>
  <si>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</si>
  <si>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</si>
  <si>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</si>
  <si>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</si>
  <si>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</si>
  <si>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</si>
  <si>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</si>
  <si>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</si>
  <si>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</si>
  <si>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</si>
  <si>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</si>
  <si>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</si>
  <si>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</si>
  <si>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</si>
  <si>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</si>
  <si>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</si>
  <si>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</si>
  <si>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</si>
  <si>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</si>
  <si>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</si>
  <si>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</si>
  <si>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</si>
  <si>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</si>
  <si>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</si>
  <si>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</si>
  <si>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</si>
  <si>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</si>
  <si>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</si>
  <si>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</si>
  <si>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</si>
  <si>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</si>
  <si>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</si>
  <si>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</si>
  <si>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</si>
  <si>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</si>
  <si>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</si>
  <si>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</si>
  <si>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</si>
  <si>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</si>
  <si>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</si>
  <si>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</si>
  <si>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</si>
  <si>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</si>
  <si>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</si>
  <si>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</si>
  <si>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</si>
  <si>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</si>
  <si>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</si>
  <si>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</si>
  <si>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</si>
  <si>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</si>
  <si>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</si>
  <si>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</si>
  <si>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</si>
  <si>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</si>
  <si>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</si>
  <si>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</si>
  <si>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</si>
  <si>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</si>
  <si>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</si>
  <si>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</si>
  <si>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</si>
  <si>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</si>
  <si>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</si>
  <si>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</si>
  <si>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</si>
  <si>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</si>
  <si>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</si>
  <si>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</si>
  <si>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</si>
  <si>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</si>
  <si>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</si>
  <si>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</si>
  <si>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</si>
  <si>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</si>
  <si>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</si>
  <si>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</si>
  <si>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</si>
  <si>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</si>
  <si>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</si>
  <si>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</si>
  <si>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</si>
  <si>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</si>
  <si>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</si>
  <si>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</si>
  <si>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</si>
  <si>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</si>
  <si>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</si>
  <si>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</si>
  <si>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</si>
  <si>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</si>
  <si>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</si>
  <si>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</si>
  <si>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</si>
  <si>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</si>
  <si>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</si>
  <si>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</si>
  <si>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</si>
  <si>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</si>
  <si>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</si>
  <si>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</si>
  <si>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</si>
  <si>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</si>
  <si>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</si>
  <si>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</si>
  <si>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</si>
  <si>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</si>
  <si>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</si>
  <si>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</si>
  <si>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</si>
  <si>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</si>
  <si>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</si>
  <si>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</si>
  <si>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</si>
  <si>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</si>
  <si>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</si>
  <si>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</si>
  <si>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</si>
  <si>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</si>
  <si>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</si>
  <si>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</si>
  <si>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</si>
  <si>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</si>
  <si>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</si>
  <si>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</si>
  <si>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</si>
  <si>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</si>
  <si>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</si>
  <si>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</si>
  <si>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</si>
  <si>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</si>
  <si>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</si>
  <si>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</si>
  <si>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</si>
  <si>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</si>
  <si>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</si>
  <si>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</si>
  <si>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</si>
  <si>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</si>
  <si>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</si>
  <si>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</si>
  <si>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</si>
  <si>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</si>
  <si>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</si>
  <si>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</si>
  <si>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</si>
  <si>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</si>
  <si>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</si>
  <si>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</si>
  <si>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</si>
  <si>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</si>
  <si>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</si>
  <si>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</si>
  <si>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</si>
  <si>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</si>
  <si>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</si>
  <si>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</si>
  <si>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</si>
  <si>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</si>
  <si>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</si>
  <si>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</si>
  <si>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</si>
  <si>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</si>
  <si>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</si>
  <si>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</si>
  <si>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</si>
  <si>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</si>
  <si>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</si>
  <si>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</si>
  <si>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</si>
  <si>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</si>
  <si>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</si>
  <si>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</si>
  <si>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</si>
  <si>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</si>
  <si>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</si>
  <si>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</si>
  <si>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</si>
  <si>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</si>
  <si>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</si>
  <si>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</si>
  <si>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</si>
  <si>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</si>
  <si>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</si>
  <si>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</si>
  <si>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</si>
  <si>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</si>
  <si>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</si>
  <si>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</si>
  <si>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</si>
  <si>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</si>
  <si>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</si>
  <si>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</si>
  <si>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</si>
  <si>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</si>
  <si>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</si>
  <si>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</si>
  <si>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</si>
  <si>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</si>
  <si>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</si>
  <si>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</si>
  <si>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</si>
  <si>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</si>
  <si>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</si>
  <si>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</si>
  <si>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</si>
  <si>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</si>
  <si>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</si>
  <si>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</si>
  <si>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</si>
  <si>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</si>
  <si>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</si>
  <si>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</si>
  <si>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</si>
  <si>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</si>
  <si>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</si>
  <si>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</si>
  <si>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</si>
  <si>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</si>
  <si>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</si>
  <si>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</si>
  <si>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</si>
  <si>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</si>
  <si>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</si>
  <si>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</si>
  <si>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</si>
  <si>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</si>
  <si>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</si>
  <si>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</si>
  <si>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</si>
  <si>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</si>
  <si>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</si>
  <si>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</si>
  <si>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</si>
  <si>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</si>
  <si>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</si>
  <si>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</si>
  <si>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</si>
  <si>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</si>
  <si>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</si>
  <si>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</si>
  <si>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</si>
  <si>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</si>
  <si>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</si>
  <si>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</si>
  <si>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</si>
  <si>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</si>
  <si>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</si>
  <si>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</si>
  <si>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</si>
  <si>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</si>
  <si>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</si>
  <si>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</si>
  <si>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</si>
  <si>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</si>
  <si>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</si>
  <si>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</si>
  <si>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</si>
  <si>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</si>
  <si>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</si>
  <si>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</si>
  <si>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</si>
  <si>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</si>
  <si>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</si>
  <si>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</si>
  <si>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</si>
  <si>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</si>
  <si>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</si>
  <si>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</si>
  <si>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</si>
  <si>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</si>
  <si>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</si>
  <si>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</si>
  <si>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</si>
  <si>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</si>
  <si>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</si>
  <si>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</si>
  <si>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</si>
  <si>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</si>
  <si>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</si>
  <si>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</si>
  <si>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</si>
  <si>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</si>
  <si>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</si>
  <si>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</si>
  <si>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</si>
  <si>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</si>
  <si>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</si>
  <si>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</si>
  <si>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</si>
  <si>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</si>
  <si>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</si>
  <si>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</si>
  <si>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</si>
  <si>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</si>
  <si>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</si>
  <si>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</si>
  <si>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</si>
  <si>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</si>
  <si>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</si>
  <si>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</si>
  <si>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</si>
  <si>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</si>
  <si>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</si>
  <si>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</si>
  <si>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</si>
  <si>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</si>
  <si>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</si>
  <si>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</si>
  <si>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</si>
  <si>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</si>
  <si>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</si>
  <si>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</si>
  <si>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</si>
  <si>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</si>
  <si>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</si>
  <si>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</si>
  <si>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</si>
  <si>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</si>
  <si>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</si>
  <si>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</si>
  <si>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</si>
  <si>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</si>
  <si>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</si>
  <si>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</si>
  <si>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</si>
  <si>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</si>
  <si>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</si>
  <si>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</si>
  <si>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</si>
  <si>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</si>
  <si>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</si>
  <si>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</si>
  <si>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</si>
  <si>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</si>
  <si>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</si>
  <si>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</si>
  <si>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</si>
  <si>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</si>
  <si>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</si>
  <si>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</si>
  <si>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</si>
  <si>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</si>
  <si>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</si>
  <si>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</si>
  <si>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</si>
  <si>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</si>
  <si>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</si>
  <si>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</si>
  <si>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</si>
  <si>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</si>
  <si>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</si>
  <si>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</si>
  <si>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</si>
  <si>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</si>
  <si>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</si>
  <si>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</si>
  <si>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</si>
  <si>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</si>
  <si>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</si>
  <si>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</si>
  <si>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</si>
  <si>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</si>
  <si>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</si>
  <si>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</si>
  <si>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</si>
  <si>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</si>
  <si>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</si>
  <si>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</si>
  <si>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</si>
  <si>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</si>
  <si>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</si>
  <si>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</si>
  <si>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</si>
  <si>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</si>
  <si>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</si>
  <si>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</si>
  <si>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</si>
  <si>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</si>
  <si>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</si>
  <si>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</si>
  <si>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</si>
  <si>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</si>
  <si>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</si>
  <si>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</si>
  <si>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</si>
  <si>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</si>
  <si>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</si>
  <si>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</si>
  <si>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</si>
  <si>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</si>
  <si>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</si>
  <si>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</si>
  <si>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</si>
  <si>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</si>
  <si>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</si>
  <si>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</si>
  <si>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</si>
  <si>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</si>
  <si>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</si>
  <si>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</si>
  <si>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</si>
  <si>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</si>
  <si>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</si>
  <si>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</si>
  <si>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</si>
  <si>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</si>
  <si>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</si>
  <si>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</si>
  <si>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</si>
  <si>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</si>
  <si>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</si>
  <si>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</si>
  <si>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</si>
  <si>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</si>
  <si>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</si>
  <si>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</si>
  <si>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</si>
  <si>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</si>
  <si>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</si>
  <si>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</si>
  <si>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</si>
  <si>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</si>
  <si>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</si>
  <si>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</si>
  <si>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</si>
  <si>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</si>
  <si>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</si>
  <si>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</si>
  <si>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</si>
  <si>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</si>
  <si>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</si>
  <si>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</si>
  <si>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</si>
  <si>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</si>
  <si>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</si>
  <si>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</si>
  <si>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</si>
  <si>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</si>
  <si>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</si>
  <si>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</si>
  <si>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</si>
  <si>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</si>
  <si>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</si>
  <si>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</si>
  <si>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</si>
  <si>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</si>
  <si>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</si>
  <si>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</si>
  <si>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</si>
  <si>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</si>
  <si>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</si>
  <si>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</si>
  <si>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</si>
  <si>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</si>
  <si>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</si>
  <si>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</si>
  <si>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</si>
  <si>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</si>
  <si>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</si>
  <si>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</si>
  <si>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</si>
  <si>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</si>
  <si>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</si>
  <si>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</si>
  <si>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</si>
  <si>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</si>
  <si>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</si>
  <si>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</si>
  <si>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</si>
  <si>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</si>
  <si>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</si>
  <si>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</si>
  <si>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</si>
  <si>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</si>
  <si>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</si>
  <si>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</si>
  <si>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</si>
  <si>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</si>
  <si>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</si>
  <si>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</si>
  <si>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</si>
  <si>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</si>
  <si>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</si>
  <si>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</si>
  <si>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</si>
  <si>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</si>
  <si>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</si>
  <si>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</si>
  <si>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</si>
  <si>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</si>
  <si>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</si>
  <si>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</si>
  <si>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</si>
  <si>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</si>
  <si>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</si>
  <si>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</si>
  <si>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</si>
  <si>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</si>
  <si>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</si>
  <si>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</si>
  <si>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</si>
  <si>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</si>
  <si>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</si>
  <si>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</si>
  <si>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</si>
  <si>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</si>
  <si>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</si>
  <si>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</si>
  <si>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</si>
  <si>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</si>
  <si>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</si>
  <si>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</si>
  <si>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</si>
  <si>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</si>
  <si>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</si>
  <si>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</si>
  <si>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</si>
  <si>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</si>
  <si>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</si>
  <si>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</si>
  <si>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</si>
  <si>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</si>
  <si>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</si>
  <si>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</si>
  <si>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</si>
  <si>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</si>
  <si>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</si>
  <si>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</si>
  <si>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</si>
  <si>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</si>
  <si>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</si>
  <si>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</si>
  <si>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</si>
  <si>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</si>
  <si>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</si>
  <si>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</si>
  <si>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</si>
  <si>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</si>
  <si>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</si>
  <si>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</si>
  <si>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</si>
  <si>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</si>
  <si>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</si>
  <si>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</si>
  <si>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</si>
  <si>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</si>
  <si>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</si>
  <si>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</si>
  <si>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</si>
  <si>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</si>
  <si>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</si>
  <si>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</si>
  <si>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</si>
  <si>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</si>
  <si>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</si>
  <si>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</si>
  <si>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</si>
  <si>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</si>
  <si>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</si>
  <si>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</si>
  <si>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</si>
  <si>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</si>
  <si>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</si>
  <si>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</si>
  <si>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</si>
  <si>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</si>
  <si>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</si>
  <si>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</si>
  <si>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</si>
  <si>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</si>
  <si>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</si>
  <si>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</si>
  <si>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</si>
  <si>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</si>
  <si>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</si>
  <si>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</si>
  <si>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</si>
  <si>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</si>
  <si>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</si>
  <si>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</si>
  <si>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</si>
  <si>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</si>
  <si>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</si>
  <si>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</si>
  <si>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</si>
  <si>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</si>
  <si>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</si>
  <si>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</si>
  <si>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</si>
  <si>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</si>
  <si>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</si>
  <si>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</si>
  <si>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</si>
  <si>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</si>
  <si>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</si>
  <si>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</si>
  <si>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</si>
  <si>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</si>
  <si>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</si>
  <si>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</si>
  <si>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</si>
  <si>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</si>
  <si>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</si>
  <si>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</si>
  <si>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</si>
  <si>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</si>
  <si>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</si>
  <si>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</si>
  <si>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</si>
  <si>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</si>
  <si>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</si>
  <si>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</si>
  <si>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</si>
  <si>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</si>
  <si>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</si>
  <si>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</si>
  <si>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</si>
  <si>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</si>
  <si>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</si>
  <si>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</si>
  <si>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</si>
  <si>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</si>
  <si>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</si>
  <si>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</si>
  <si>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</si>
  <si>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</si>
  <si>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</si>
  <si>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</si>
  <si>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</si>
  <si>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</si>
  <si>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</si>
  <si>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</si>
  <si>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</si>
  <si>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</si>
  <si>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</si>
  <si>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</si>
  <si>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</si>
  <si>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</si>
  <si>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</si>
  <si>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</si>
  <si>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</si>
  <si>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</si>
  <si>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</si>
  <si>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</si>
  <si>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</si>
  <si>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</si>
  <si>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</si>
  <si>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</si>
  <si>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</si>
  <si>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</si>
  <si>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</si>
  <si>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</si>
  <si>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</si>
  <si>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</si>
  <si>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</si>
  <si>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</si>
  <si>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</si>
  <si>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</si>
  <si>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</si>
  <si>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</si>
  <si>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</si>
  <si>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</si>
  <si>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</si>
  <si>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</si>
  <si>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</si>
  <si>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</si>
  <si>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</si>
  <si>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</si>
  <si>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</si>
  <si>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</si>
  <si>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</si>
  <si>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</si>
  <si>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</si>
  <si>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</si>
  <si>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</si>
  <si>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</si>
  <si>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</si>
  <si>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</si>
  <si>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</si>
  <si>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</si>
  <si>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</si>
  <si>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</si>
  <si>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</si>
  <si>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</si>
  <si>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</si>
  <si>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</si>
  <si>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</si>
  <si>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</si>
  <si>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</si>
  <si>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</si>
  <si>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</si>
  <si>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</si>
  <si>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</si>
  <si>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</si>
  <si>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</si>
  <si>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</si>
  <si>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</si>
  <si>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</si>
  <si>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</si>
  <si>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</si>
  <si>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</si>
  <si>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</si>
  <si>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</si>
  <si>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</si>
  <si>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</si>
  <si>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</si>
  <si>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</si>
  <si>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</si>
  <si>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</si>
  <si>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</si>
  <si>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</si>
  <si>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</si>
  <si>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</si>
  <si>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</si>
  <si>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</si>
  <si>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</si>
  <si>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</si>
  <si>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</si>
  <si>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</si>
  <si>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</si>
  <si>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</si>
  <si>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</si>
  <si>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</si>
  <si>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</si>
  <si>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</si>
  <si>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</si>
  <si>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</si>
  <si>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</si>
  <si>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</si>
  <si>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</si>
  <si>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</si>
  <si>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</si>
  <si>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</si>
  <si>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</si>
  <si>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</si>
  <si>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</si>
  <si>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</si>
  <si>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</si>
  <si>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</si>
  <si>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</si>
  <si>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</si>
  <si>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</si>
  <si>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</si>
  <si>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</si>
  <si>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</si>
  <si>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</si>
  <si>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</si>
  <si>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</si>
  <si>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</si>
  <si>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</si>
  <si>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</si>
  <si>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</si>
  <si>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</si>
  <si>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</si>
  <si>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</si>
  <si>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</si>
  <si>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</si>
  <si>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</si>
  <si>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</si>
  <si>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</si>
  <si>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</si>
  <si>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</si>
  <si>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</si>
  <si>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</si>
  <si>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</si>
  <si>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</si>
  <si>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</si>
  <si>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</si>
  <si>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</si>
  <si>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</si>
  <si>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</si>
  <si>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</si>
  <si>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</si>
  <si>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</si>
  <si>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</si>
  <si>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</si>
  <si>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</si>
  <si>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</si>
  <si>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</si>
  <si>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</si>
  <si>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</si>
  <si>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</si>
  <si>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</si>
  <si>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</si>
  <si>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</si>
  <si>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</si>
  <si>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</si>
  <si>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</si>
  <si>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</si>
  <si>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</si>
  <si>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</si>
  <si>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</si>
  <si>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</si>
  <si>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</si>
  <si>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</si>
  <si>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</si>
  <si>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</si>
  <si>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</si>
  <si>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</si>
  <si>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</si>
  <si>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</si>
  <si>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</si>
  <si>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</si>
  <si>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</si>
  <si>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</si>
  <si>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</si>
  <si>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</si>
  <si>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</si>
  <si>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</si>
  <si>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</si>
  <si>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</si>
  <si>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</si>
  <si>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</si>
  <si>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</si>
  <si>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</si>
  <si>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</si>
  <si>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</si>
  <si>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</si>
  <si>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</si>
  <si>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</si>
  <si>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</si>
  <si>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</si>
  <si>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</si>
  <si>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</si>
  <si>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</si>
  <si>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</si>
  <si>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</si>
  <si>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</si>
  <si>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</si>
  <si>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</si>
  <si>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</si>
  <si>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</si>
  <si>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</si>
  <si>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</si>
  <si>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</si>
  <si>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</si>
  <si>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</si>
  <si>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</si>
  <si>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</si>
  <si>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</si>
  <si>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</si>
  <si>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</si>
  <si>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</si>
  <si>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</si>
  <si>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</si>
  <si>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</si>
  <si>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</si>
  <si>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</si>
  <si>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</si>
  <si>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</si>
  <si>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</si>
  <si>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</si>
  <si>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</si>
  <si>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</si>
  <si>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</si>
  <si>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</si>
  <si>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</si>
  <si>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</si>
  <si>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</si>
  <si>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</si>
  <si>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</si>
  <si>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</si>
  <si>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</si>
  <si>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</si>
  <si>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</si>
  <si>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</si>
  <si>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</si>
  <si>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</si>
  <si>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</si>
  <si>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</si>
  <si>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</si>
  <si>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</si>
  <si>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</si>
  <si>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</si>
  <si>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</si>
  <si>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</si>
  <si>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</si>
  <si>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</si>
  <si>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</si>
  <si>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</si>
  <si>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</si>
  <si>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</si>
  <si>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</si>
  <si>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</si>
  <si>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</si>
  <si>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</si>
  <si>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</si>
  <si>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</si>
  <si>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</si>
  <si>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</si>
  <si>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</si>
  <si>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</si>
  <si>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</si>
  <si>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</si>
  <si>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</si>
  <si>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</si>
  <si>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</si>
  <si>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</si>
  <si>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</si>
  <si>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</si>
  <si>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</si>
  <si>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</si>
  <si>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</si>
  <si>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</si>
  <si>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</si>
  <si>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</si>
  <si>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</si>
  <si>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</si>
  <si>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</si>
  <si>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</si>
  <si>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</si>
  <si>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</si>
  <si>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</si>
  <si>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</si>
  <si>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</si>
  <si>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</si>
  <si>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</si>
  <si>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</si>
  <si>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</si>
  <si>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</si>
  <si>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</si>
  <si>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</si>
  <si>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</si>
  <si>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</si>
  <si>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</si>
  <si>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</si>
  <si>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</si>
  <si>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</si>
  <si>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</si>
  <si>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</si>
  <si>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</si>
  <si>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</si>
  <si>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</si>
  <si>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</si>
  <si>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</si>
  <si>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</si>
  <si>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</si>
  <si>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</si>
  <si>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</si>
  <si>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</si>
  <si>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</si>
  <si>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</si>
  <si>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</si>
  <si>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</si>
  <si>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</si>
  <si>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</si>
  <si>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</si>
  <si>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</si>
  <si>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</si>
  <si>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</si>
  <si>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</si>
  <si>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</si>
  <si>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</si>
  <si>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</si>
  <si>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</si>
  <si>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</si>
  <si>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</si>
  <si>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</si>
  <si>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</si>
  <si>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</si>
  <si>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</si>
  <si>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</si>
  <si>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</si>
  <si>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</si>
  <si>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</si>
  <si>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</si>
  <si>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</si>
  <si>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</si>
  <si>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</si>
  <si>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</si>
  <si>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</si>
  <si>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</si>
  <si>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</si>
  <si>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</si>
  <si>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</si>
  <si>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</si>
  <si>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</si>
  <si>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</si>
  <si>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</si>
  <si>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</si>
  <si>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</si>
  <si>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</si>
  <si>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</si>
  <si>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</si>
  <si>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</si>
  <si>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</si>
  <si>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</si>
  <si>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</si>
  <si>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</si>
  <si>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</si>
  <si>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</si>
  <si>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</si>
  <si>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</si>
  <si>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</si>
  <si>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</si>
  <si>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</si>
  <si>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</si>
  <si>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</si>
  <si>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</si>
  <si>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</si>
  <si>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</si>
  <si>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</si>
  <si>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</si>
  <si>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</si>
  <si>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</si>
  <si>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</si>
  <si>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</si>
  <si>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</si>
  <si>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</si>
  <si>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</si>
  <si>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</si>
  <si>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</si>
  <si>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</si>
  <si>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</si>
  <si>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</si>
  <si>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</si>
  <si>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</si>
  <si>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</si>
  <si>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</si>
  <si>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</si>
  <si>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</si>
  <si>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</si>
  <si>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</si>
  <si>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</si>
  <si>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</si>
  <si>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</si>
  <si>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</si>
  <si>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</si>
  <si>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</si>
  <si>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</si>
  <si>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</si>
  <si>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</si>
  <si>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</si>
  <si>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</si>
  <si>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</si>
  <si>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</si>
  <si>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</si>
  <si>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</si>
  <si>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</si>
  <si>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</si>
  <si>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</si>
  <si>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</si>
  <si>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</si>
  <si>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</si>
  <si>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</si>
  <si>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</si>
  <si>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</si>
  <si>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</si>
  <si>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</si>
  <si>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</si>
  <si>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</si>
  <si>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</si>
  <si>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</si>
  <si>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</si>
  <si>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</si>
  <si>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</si>
  <si>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</si>
  <si>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</si>
  <si>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</si>
  <si>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</si>
  <si>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</si>
  <si>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</si>
  <si>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</si>
  <si>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</si>
  <si>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</si>
  <si>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</si>
  <si>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</si>
  <si>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</si>
  <si>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</si>
  <si>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</si>
  <si>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</si>
  <si>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</si>
  <si>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</si>
  <si>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</si>
  <si>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</si>
  <si>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</si>
  <si>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</si>
  <si>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</si>
  <si>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</si>
  <si>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</si>
  <si>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</si>
  <si>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</si>
  <si>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</si>
  <si>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</si>
  <si>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</si>
  <si>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</si>
  <si>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</si>
  <si>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</si>
  <si>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</si>
  <si>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</si>
  <si>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</si>
  <si>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</si>
  <si>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</si>
  <si>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</si>
  <si>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</si>
  <si>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</si>
  <si>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</si>
  <si>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</si>
  <si>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</si>
  <si>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</si>
  <si>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</si>
  <si>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</si>
  <si>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</si>
  <si>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</si>
  <si>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</si>
  <si>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</si>
  <si>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</si>
  <si>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</si>
  <si>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</si>
  <si>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</si>
  <si>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</si>
  <si>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</si>
  <si>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</si>
  <si>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</si>
  <si>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</si>
  <si>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</si>
  <si>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</si>
  <si>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</si>
  <si>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</si>
  <si>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</si>
  <si>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</si>
  <si>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</si>
  <si>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</si>
  <si>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</si>
  <si>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</si>
  <si>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</si>
  <si>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</si>
  <si>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</si>
  <si>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</si>
  <si>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</si>
  <si>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</si>
  <si>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</si>
  <si>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</si>
  <si>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</si>
  <si>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</si>
  <si>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</si>
  <si>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</si>
  <si>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</si>
  <si>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</si>
  <si>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</si>
  <si>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</si>
  <si>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</si>
  <si>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</si>
  <si>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</si>
  <si>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</si>
  <si>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</si>
  <si>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</si>
  <si>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</si>
  <si>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</si>
  <si>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</si>
  <si>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</si>
  <si>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</si>
  <si>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</si>
  <si>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</si>
  <si>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</si>
  <si>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</si>
  <si>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</si>
  <si>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</si>
  <si>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</si>
  <si>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</si>
  <si>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</si>
  <si>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</si>
  <si>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</si>
  <si>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</si>
  <si>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</si>
  <si>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</si>
  <si>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</si>
  <si>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</si>
  <si>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</si>
  <si>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</si>
  <si>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</si>
  <si>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</si>
  <si>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</si>
  <si>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</si>
  <si>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</si>
  <si>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</si>
  <si>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</si>
  <si>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</si>
  <si>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</si>
  <si>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</si>
  <si>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</si>
  <si>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</si>
  <si>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</si>
  <si>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</si>
  <si>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</si>
  <si>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</si>
  <si>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</si>
  <si>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</si>
  <si>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</si>
  <si>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</si>
  <si>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</si>
  <si>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</si>
  <si>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</si>
  <si>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</si>
  <si>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</si>
  <si>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</si>
  <si>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</si>
  <si>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</si>
  <si>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</si>
  <si>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</si>
  <si>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</si>
  <si>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</si>
  <si>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</si>
  <si>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</si>
  <si>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</si>
  <si>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</si>
  <si>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</si>
  <si>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</si>
  <si>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</si>
  <si>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</si>
  <si>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</si>
  <si>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</si>
  <si>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</si>
  <si>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</si>
  <si>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</si>
  <si>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</si>
  <si>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</si>
  <si>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</si>
  <si>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</si>
  <si>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</si>
  <si>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</si>
  <si>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</si>
  <si>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</si>
  <si>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</si>
  <si>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</si>
  <si>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</si>
  <si>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</si>
  <si>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</si>
  <si>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</si>
  <si>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</si>
  <si>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</si>
  <si>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</si>
  <si>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</si>
  <si>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</si>
  <si>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</si>
  <si>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</si>
  <si>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</si>
  <si>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</si>
  <si>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</si>
  <si>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</si>
  <si>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</si>
  <si>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</si>
  <si>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</si>
  <si>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</si>
  <si>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</si>
  <si>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</si>
  <si>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</si>
  <si>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</si>
  <si>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</si>
  <si>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</si>
  <si>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</si>
  <si>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</si>
  <si>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</si>
  <si>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</si>
  <si>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</si>
  <si>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</si>
  <si>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</si>
  <si>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</si>
  <si>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</si>
  <si>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</si>
  <si>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</si>
  <si>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</si>
  <si>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</si>
  <si>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</si>
  <si>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</si>
  <si>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</si>
  <si>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</si>
  <si>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</si>
  <si>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</si>
  <si>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</si>
  <si>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</si>
  <si>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</si>
  <si>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</si>
  <si>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</si>
  <si>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</si>
  <si>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</si>
  <si>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</si>
  <si>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</si>
  <si>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</si>
  <si>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</si>
  <si>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</si>
  <si>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</si>
  <si>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</si>
  <si>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</si>
  <si>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</si>
  <si>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</si>
  <si>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</si>
  <si>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</si>
  <si>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</si>
  <si>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</si>
  <si>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</si>
  <si>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</si>
  <si>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</si>
  <si>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</si>
  <si>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</si>
  <si>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</si>
  <si>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</si>
  <si>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</si>
  <si>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</si>
  <si>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</si>
  <si>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</si>
  <si>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</si>
  <si>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</si>
  <si>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</si>
  <si>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</si>
  <si>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</si>
  <si>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</si>
  <si>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</si>
  <si>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</si>
  <si>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</si>
  <si>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</si>
  <si>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</si>
  <si>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</si>
  <si>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</si>
  <si>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</si>
  <si>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</si>
  <si>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</si>
  <si>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</si>
  <si>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</si>
  <si>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</si>
  <si>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</si>
  <si>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</si>
  <si>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</si>
  <si>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</si>
  <si>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</si>
  <si>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</si>
  <si>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</si>
  <si>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</si>
  <si>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</si>
  <si>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</si>
  <si>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</si>
  <si>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</si>
  <si>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</si>
  <si>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</si>
  <si>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</si>
  <si>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</si>
  <si>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</si>
  <si>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</si>
  <si>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</si>
  <si>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</si>
  <si>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</si>
  <si>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</si>
  <si>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</si>
  <si>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</si>
  <si>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</si>
  <si>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</si>
  <si>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</si>
  <si>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</si>
  <si>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</si>
  <si>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</si>
  <si>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</si>
  <si>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</si>
  <si>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</si>
  <si>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</si>
  <si>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</si>
  <si>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</si>
  <si>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</si>
  <si>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</si>
  <si>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</si>
  <si>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</si>
  <si>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</si>
  <si>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</si>
  <si>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</si>
  <si>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</si>
  <si>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</si>
  <si>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</si>
  <si>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</si>
  <si>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</si>
  <si>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</si>
  <si>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</si>
  <si>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</si>
  <si>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</si>
  <si>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</si>
  <si>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</si>
  <si>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</si>
  <si>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</si>
  <si>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</si>
  <si>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</si>
  <si>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</si>
  <si>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</si>
  <si>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</si>
  <si>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</si>
  <si>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</si>
  <si>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</si>
  <si>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</si>
  <si>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</si>
  <si>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</si>
  <si>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</si>
  <si>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</si>
  <si>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</si>
  <si>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</si>
  <si>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</si>
  <si>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</si>
  <si>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</si>
  <si>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</si>
  <si>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</si>
  <si>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</si>
  <si>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</si>
  <si>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</si>
  <si>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</si>
  <si>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</si>
  <si>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</si>
  <si>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</si>
  <si>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</si>
  <si>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</si>
  <si>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</si>
  <si>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</si>
  <si>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</si>
  <si>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</si>
  <si>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</si>
  <si>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</si>
  <si>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</si>
  <si>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</si>
  <si>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</si>
  <si>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</si>
  <si>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</si>
  <si>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</si>
  <si>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</si>
  <si>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</si>
  <si>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</si>
  <si>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</si>
  <si>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</si>
  <si>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</si>
  <si>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</si>
  <si>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</si>
  <si>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</si>
  <si>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</si>
  <si>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</si>
  <si>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</si>
  <si>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</si>
  <si>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</si>
  <si>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</si>
  <si>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</si>
  <si>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</si>
  <si>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</si>
  <si>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</si>
  <si>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</si>
  <si>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</si>
  <si>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</si>
  <si>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</si>
  <si>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</si>
  <si>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</si>
  <si>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</si>
  <si>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</si>
  <si>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</si>
  <si>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</si>
  <si>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</si>
  <si>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</si>
  <si>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</si>
  <si>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</si>
  <si>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</si>
  <si>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</si>
  <si>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</si>
  <si>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</si>
  <si>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</si>
  <si>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</si>
  <si>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</si>
  <si>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</si>
  <si>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</si>
  <si>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</si>
  <si>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</si>
  <si>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</si>
  <si>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</si>
  <si>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</si>
  <si>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</si>
  <si>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</si>
  <si>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</si>
  <si>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</si>
  <si>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</si>
  <si>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</si>
  <si>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</si>
  <si>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</si>
  <si>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</si>
  <si>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</si>
  <si>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</si>
  <si>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</si>
  <si>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</si>
  <si>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</si>
  <si>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</si>
  <si>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</si>
  <si>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</si>
  <si>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</si>
  <si>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</si>
  <si>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</si>
  <si>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</si>
  <si>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</si>
  <si>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</si>
  <si>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</si>
  <si>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</si>
  <si>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</si>
  <si>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</si>
  <si>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</si>
  <si>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</si>
  <si>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</si>
  <si>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</si>
  <si>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</si>
  <si>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</si>
  <si>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</si>
  <si>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</si>
  <si>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</si>
  <si>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</si>
  <si>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</si>
  <si>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</si>
  <si>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</si>
  <si>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</si>
  <si>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</si>
  <si>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</si>
  <si>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</si>
  <si>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</si>
  <si>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</si>
  <si>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</si>
  <si>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</si>
  <si>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</si>
  <si>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</si>
  <si>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</si>
  <si>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</si>
  <si>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</si>
  <si>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</si>
  <si>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</si>
  <si>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</si>
  <si>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</si>
  <si>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</si>
  <si>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</si>
  <si>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</si>
  <si>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</si>
  <si>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</si>
  <si>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</si>
  <si>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</si>
  <si>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</si>
  <si>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</si>
  <si>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</si>
  <si>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</si>
  <si>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</si>
  <si>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</si>
  <si>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</si>
  <si>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</si>
  <si>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</si>
  <si>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</si>
  <si>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</si>
  <si>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</si>
  <si>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</si>
  <si>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</si>
  <si>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</si>
  <si>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</si>
  <si>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</si>
  <si>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</si>
  <si>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</si>
  <si>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</si>
  <si>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</si>
  <si>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</si>
  <si>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</si>
  <si>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</si>
  <si>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</si>
  <si>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</si>
  <si>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</si>
  <si>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</si>
  <si>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</si>
  <si>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</si>
  <si>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</si>
  <si>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</si>
  <si>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</si>
  <si>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</si>
  <si>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</si>
  <si>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</si>
  <si>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</si>
  <si>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</si>
  <si>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</si>
  <si>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</si>
  <si>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</si>
  <si>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</si>
  <si>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</si>
  <si>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</si>
  <si>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</si>
  <si>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</si>
  <si>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</si>
  <si>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</si>
  <si>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</si>
  <si>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</si>
  <si>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</si>
  <si>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</si>
  <si>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</si>
  <si>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</si>
  <si>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</si>
  <si>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</si>
  <si>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</si>
  <si>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</si>
  <si>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</si>
  <si>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</si>
  <si>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</si>
  <si>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</si>
  <si>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</si>
  <si>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</si>
  <si>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</si>
  <si>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</si>
  <si>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</si>
  <si>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</si>
  <si>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</si>
  <si>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</si>
  <si>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</si>
  <si>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</si>
  <si>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</si>
  <si>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</si>
  <si>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</si>
  <si>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</si>
  <si>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</si>
  <si>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</si>
  <si>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</si>
  <si>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</si>
  <si>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</si>
  <si>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</si>
  <si>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</si>
  <si>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</si>
  <si>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</si>
  <si>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</si>
  <si>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</si>
  <si>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</si>
  <si>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</si>
  <si>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</si>
  <si>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</si>
  <si>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</si>
  <si>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</si>
  <si>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</si>
  <si>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</si>
  <si>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</si>
  <si>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</si>
  <si>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</si>
  <si>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</si>
  <si>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</si>
  <si>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</si>
  <si>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</si>
  <si>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</si>
  <si>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</si>
  <si>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</si>
  <si>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</si>
  <si>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</si>
  <si>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</si>
  <si>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</si>
  <si>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</si>
  <si>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</si>
  <si>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</si>
  <si>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</si>
  <si>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</si>
  <si>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</si>
  <si>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</si>
  <si>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</si>
  <si>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</si>
  <si>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</si>
  <si>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</si>
  <si>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</si>
  <si>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</si>
  <si>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</si>
  <si>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</si>
  <si>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</si>
  <si>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</si>
  <si>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</si>
  <si>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</si>
  <si>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</si>
  <si>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</si>
  <si>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</si>
  <si>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</si>
  <si>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</si>
  <si>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</si>
  <si>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</si>
  <si>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</si>
  <si>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</si>
  <si>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</si>
  <si>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</si>
  <si>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</si>
  <si>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</si>
  <si>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</si>
  <si>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</si>
  <si>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</si>
  <si>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</si>
  <si>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</si>
  <si>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</si>
  <si>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</si>
  <si>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</si>
  <si>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</si>
  <si>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</si>
  <si>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</si>
  <si>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</si>
  <si>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</si>
  <si>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</si>
  <si>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</si>
  <si>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</si>
  <si>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</si>
  <si>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</si>
  <si>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</si>
  <si>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</si>
  <si>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</si>
  <si>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</si>
  <si>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</si>
  <si>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</si>
  <si>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</si>
  <si>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</si>
  <si>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</si>
  <si>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</si>
  <si>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</si>
  <si>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</si>
  <si>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</si>
  <si>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</si>
  <si>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</si>
  <si>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</si>
  <si>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</si>
  <si>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</si>
  <si>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</si>
  <si>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</si>
  <si>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</si>
  <si>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</si>
  <si>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</si>
  <si>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</si>
  <si>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</si>
  <si>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</si>
  <si>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</si>
  <si>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</si>
  <si>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</si>
  <si>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</si>
  <si>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</si>
  <si>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</si>
  <si>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</si>
  <si>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</si>
  <si>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</si>
  <si>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</si>
  <si>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</si>
  <si>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</si>
  <si>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</si>
  <si>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</si>
  <si>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</si>
  <si>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</si>
  <si>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</si>
  <si>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</si>
  <si>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</si>
  <si>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</si>
  <si>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</si>
  <si>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</si>
  <si>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</si>
  <si>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</si>
  <si>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</si>
  <si>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</si>
  <si>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</si>
  <si>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</si>
  <si>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</si>
  <si>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</si>
  <si>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</si>
  <si>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</si>
  <si>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</si>
  <si>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</si>
  <si>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</si>
  <si>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</si>
  <si>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</si>
  <si>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</si>
  <si>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</si>
  <si>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</si>
  <si>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</si>
  <si>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</si>
  <si>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</si>
  <si>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</si>
  <si>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</si>
  <si>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</si>
  <si>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</si>
  <si>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</si>
  <si>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</si>
  <si>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</si>
  <si>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</si>
  <si>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</si>
  <si>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</si>
  <si>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</si>
  <si>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</si>
  <si>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</si>
  <si>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</si>
  <si>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</si>
  <si>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</si>
  <si>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</si>
  <si>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</si>
  <si>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</si>
  <si>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</si>
  <si>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</si>
  <si>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</si>
  <si>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</si>
  <si>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</si>
  <si>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</si>
  <si>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</si>
  <si>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</si>
  <si>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</si>
  <si>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</si>
  <si>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</si>
  <si>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</si>
  <si>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</si>
  <si>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</si>
  <si>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</si>
  <si>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</si>
  <si>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</si>
  <si>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</si>
  <si>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</si>
  <si>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</si>
  <si>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</si>
  <si>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</si>
  <si>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</si>
  <si>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</si>
  <si>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</si>
  <si>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</si>
  <si>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</si>
  <si>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</si>
  <si>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</si>
  <si>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</si>
  <si>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</si>
  <si>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</si>
  <si>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</si>
  <si>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</si>
  <si>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</si>
  <si>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</si>
  <si>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</si>
  <si>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</si>
  <si>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</si>
  <si>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</si>
  <si>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</si>
  <si>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</si>
  <si>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</si>
  <si>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</si>
  <si>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</si>
  <si>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</si>
  <si>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</si>
  <si>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</si>
  <si>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</si>
  <si>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</si>
  <si>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</si>
  <si>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</si>
  <si>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</si>
  <si>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</si>
  <si>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</si>
  <si>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</si>
  <si>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</si>
  <si>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</si>
  <si>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</si>
  <si>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</si>
  <si>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</si>
  <si>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</si>
  <si>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</si>
  <si>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</si>
  <si>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</si>
  <si>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</si>
  <si>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</si>
  <si>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</si>
  <si>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</si>
  <si>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</si>
  <si>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</si>
  <si>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</si>
  <si>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</si>
  <si>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</si>
  <si>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</si>
  <si>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</si>
  <si>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</si>
  <si>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</si>
  <si>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</si>
  <si>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</si>
  <si>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</si>
  <si>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</si>
  <si>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</si>
  <si>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</si>
  <si>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</si>
  <si>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</si>
  <si>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</si>
  <si>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</si>
  <si>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</si>
  <si>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</si>
  <si>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</si>
  <si>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</si>
  <si>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</si>
  <si>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</si>
  <si>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</si>
  <si>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</si>
  <si>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</si>
  <si>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</si>
  <si>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</si>
  <si>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</si>
  <si>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</si>
  <si>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</si>
  <si>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</si>
  <si>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</si>
  <si>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</si>
  <si>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</si>
  <si>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</si>
  <si>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</si>
  <si>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</si>
  <si>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</si>
  <si>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</si>
  <si>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</si>
  <si>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</si>
  <si>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</si>
  <si>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</si>
  <si>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</si>
  <si>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</si>
  <si>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</si>
  <si>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</si>
  <si>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</si>
  <si>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</si>
  <si>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</si>
  <si>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</si>
  <si>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</si>
  <si>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</si>
  <si>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</si>
  <si>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</si>
  <si>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</si>
  <si>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</si>
  <si>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</si>
  <si>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</si>
  <si>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</si>
  <si>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</si>
  <si>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</si>
  <si>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</si>
  <si>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</si>
  <si>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</si>
  <si>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</si>
  <si>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</si>
  <si>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</si>
  <si>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</si>
  <si>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</si>
  <si>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</si>
  <si>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</si>
  <si>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</si>
  <si>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</si>
  <si>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</si>
  <si>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</si>
  <si>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</si>
  <si>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</si>
  <si>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</si>
  <si>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</si>
  <si>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</si>
  <si>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</si>
  <si>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</si>
  <si>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</si>
  <si>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</si>
  <si>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</si>
  <si>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</si>
  <si>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</si>
  <si>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</si>
  <si>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</si>
  <si>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</si>
  <si>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</si>
  <si>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</si>
  <si>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</si>
  <si>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</si>
  <si>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</si>
  <si>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</si>
  <si>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</si>
  <si>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</si>
  <si>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</si>
  <si>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</si>
  <si>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</si>
  <si>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</si>
  <si>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</si>
  <si>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</si>
  <si>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</si>
  <si>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</si>
  <si>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</si>
  <si>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</si>
  <si>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</si>
  <si>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</si>
  <si>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</si>
  <si>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</si>
  <si>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</si>
  <si>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</si>
  <si>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</si>
  <si>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</si>
  <si>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</si>
  <si>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</si>
  <si>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</si>
  <si>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</si>
  <si>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</si>
  <si>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</si>
  <si>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</si>
  <si>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</si>
  <si>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</si>
  <si>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</si>
  <si>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</si>
  <si>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</si>
  <si>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</si>
  <si>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</si>
  <si>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</si>
  <si>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</si>
  <si>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</si>
  <si>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</si>
  <si>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</si>
  <si>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</si>
  <si>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</si>
  <si>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</si>
  <si>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</si>
  <si>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</si>
  <si>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</si>
  <si>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</si>
  <si>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</si>
  <si>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</si>
  <si>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</si>
  <si>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</si>
  <si>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</si>
  <si>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</si>
  <si>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</si>
  <si>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</si>
  <si>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</si>
  <si>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</si>
  <si>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</si>
  <si>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</si>
  <si>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</si>
  <si>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</si>
  <si>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</si>
  <si>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</si>
  <si>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</si>
  <si>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</si>
  <si>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</si>
  <si>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</si>
  <si>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</si>
  <si>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</si>
  <si>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</si>
  <si>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</si>
  <si>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</si>
  <si>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</si>
  <si>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</si>
  <si>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</si>
  <si>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</si>
  <si>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</si>
  <si>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</si>
  <si>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</si>
  <si>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</si>
  <si>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</si>
  <si>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</si>
  <si>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</si>
  <si>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</si>
  <si>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</si>
  <si>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</si>
  <si>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</si>
  <si>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</si>
  <si>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</si>
  <si>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</si>
  <si>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</si>
  <si>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</si>
  <si>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</si>
  <si>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</si>
  <si>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</si>
  <si>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</si>
  <si>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</si>
  <si>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</si>
  <si>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</si>
  <si>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</si>
  <si>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</si>
  <si>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</si>
  <si>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</si>
  <si>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</si>
  <si>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</si>
  <si>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</si>
  <si>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</si>
  <si>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</si>
  <si>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</si>
  <si>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</si>
  <si>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</si>
  <si>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</si>
  <si>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</si>
  <si>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</si>
  <si>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</si>
  <si>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</si>
  <si>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</si>
  <si>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</si>
  <si>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</si>
  <si>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</si>
  <si>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</si>
  <si>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</si>
  <si>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</si>
  <si>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</si>
  <si>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</si>
  <si>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</si>
  <si>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</si>
  <si>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</si>
  <si>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</si>
  <si>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</si>
  <si>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</si>
  <si>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</si>
  <si>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</si>
  <si>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</si>
  <si>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</si>
  <si>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</si>
  <si>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</si>
  <si>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</si>
  <si>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</si>
  <si>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</si>
  <si>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</si>
  <si>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</si>
  <si>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</si>
  <si>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</si>
  <si>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</si>
  <si>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</si>
  <si>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</si>
  <si>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</si>
  <si>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</si>
  <si>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</si>
  <si>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</si>
  <si>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</si>
  <si>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</si>
  <si>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</si>
  <si>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</si>
  <si>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</si>
  <si>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</si>
  <si>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</si>
  <si>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</si>
  <si>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</si>
  <si>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</si>
  <si>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</si>
  <si>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</si>
  <si>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</si>
  <si>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</si>
  <si>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</si>
  <si>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</si>
  <si>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</si>
  <si>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</si>
  <si>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</si>
  <si>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</si>
  <si>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</si>
  <si>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</si>
  <si>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</si>
  <si>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</si>
  <si>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</si>
  <si>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</si>
  <si>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</si>
  <si>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</si>
  <si>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</si>
  <si>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</si>
  <si>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</si>
  <si>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</si>
  <si>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</si>
  <si>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</si>
  <si>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</si>
  <si>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</si>
  <si>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</si>
  <si>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</si>
  <si>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</si>
  <si>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</si>
  <si>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</si>
  <si>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</si>
  <si>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</si>
  <si>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</si>
  <si>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</si>
  <si>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</si>
  <si>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</si>
  <si>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</si>
  <si>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</si>
  <si>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</si>
  <si>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</si>
  <si>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</si>
  <si>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</si>
  <si>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</si>
  <si>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</si>
  <si>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</si>
  <si>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</si>
  <si>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</si>
  <si>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</si>
  <si>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</si>
  <si>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</si>
  <si>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</si>
  <si>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</si>
  <si>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</si>
  <si>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</si>
  <si>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</si>
  <si>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</si>
  <si>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</si>
  <si>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</si>
  <si>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</si>
  <si>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</si>
  <si>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</si>
  <si>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</si>
  <si>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</si>
  <si>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</si>
  <si>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</si>
  <si>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</si>
  <si>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</si>
  <si>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</si>
  <si>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</si>
  <si>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</si>
  <si>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</si>
  <si>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</si>
  <si>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</si>
  <si>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</si>
  <si>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</si>
  <si>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</si>
  <si>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</si>
  <si>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</si>
  <si>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</si>
  <si>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</si>
  <si>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</si>
  <si>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</si>
  <si>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</si>
  <si>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</si>
  <si>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</si>
  <si>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</si>
  <si>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</si>
  <si>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</si>
  <si>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</si>
  <si>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</si>
  <si>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</si>
  <si>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</si>
  <si>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</si>
  <si>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</si>
  <si>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</si>
  <si>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</si>
  <si>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</si>
  <si>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</si>
  <si>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</si>
  <si>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</si>
  <si>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</si>
  <si>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</si>
  <si>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</si>
  <si>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</si>
  <si>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</si>
  <si>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</si>
  <si>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</si>
  <si>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</si>
  <si>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</si>
  <si>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</si>
  <si>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</si>
  <si>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</si>
  <si>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</si>
  <si>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</si>
  <si>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</si>
  <si>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</si>
  <si>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</si>
  <si>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</si>
  <si>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</si>
  <si>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</si>
  <si>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</si>
  <si>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</si>
  <si>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</si>
  <si>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</si>
  <si>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</si>
  <si>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</si>
  <si>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</si>
  <si>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</si>
  <si>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</si>
  <si>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</si>
  <si>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</si>
  <si>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</si>
  <si>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</si>
  <si>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</si>
  <si>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</si>
  <si>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</si>
  <si>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</si>
  <si>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</si>
  <si>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</si>
  <si>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</si>
  <si>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</si>
  <si>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</si>
  <si>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</si>
  <si>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</si>
  <si>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</si>
  <si>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</si>
  <si>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</si>
  <si>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</si>
  <si>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</si>
  <si>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</si>
  <si>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</si>
  <si>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</si>
  <si>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</si>
  <si>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</si>
  <si>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</si>
  <si>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</si>
  <si>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</si>
  <si>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</si>
  <si>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</si>
  <si>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</si>
  <si>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</si>
  <si>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</si>
  <si>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</si>
  <si>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</si>
  <si>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</si>
  <si>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</si>
  <si>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</si>
  <si>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</si>
  <si>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</si>
  <si>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</si>
  <si>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</si>
  <si>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</si>
  <si>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</si>
  <si>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</si>
  <si>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</si>
  <si>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</si>
  <si>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</si>
  <si>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</si>
  <si>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</si>
  <si>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</si>
  <si>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</si>
  <si>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</si>
  <si>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</si>
  <si>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</si>
  <si>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</si>
  <si>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</si>
  <si>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</si>
  <si>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</si>
  <si>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</si>
  <si>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</si>
  <si>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</si>
  <si>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</si>
  <si>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</si>
  <si>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</si>
  <si>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</si>
  <si>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</si>
  <si>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</si>
  <si>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</si>
  <si>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</si>
  <si>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</si>
  <si>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</si>
  <si>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</si>
  <si>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</si>
  <si>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</si>
  <si>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</si>
  <si>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</si>
  <si>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</si>
  <si>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</si>
  <si>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</si>
  <si>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</si>
  <si>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</si>
  <si>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</si>
  <si>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</si>
  <si>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</si>
  <si>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</si>
  <si>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</si>
  <si>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</si>
  <si>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</si>
  <si>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</si>
  <si>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</si>
  <si>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</si>
  <si>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</si>
  <si>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</si>
  <si>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</si>
  <si>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</si>
  <si>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</si>
  <si>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</si>
  <si>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</si>
  <si>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</si>
  <si>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</si>
  <si>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</si>
  <si>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</si>
  <si>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</si>
  <si>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</si>
  <si>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</si>
  <si>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</si>
  <si>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</si>
  <si>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</si>
  <si>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</si>
  <si>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</si>
  <si>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</si>
  <si>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</si>
  <si>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</si>
  <si>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</si>
  <si>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</si>
  <si>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</si>
  <si>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</si>
  <si>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</si>
  <si>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</si>
  <si>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</si>
  <si>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</si>
  <si>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</si>
  <si>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</si>
  <si>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</si>
  <si>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</si>
  <si>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</si>
  <si>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</si>
  <si>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</si>
  <si>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</si>
  <si>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</si>
  <si>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</si>
  <si>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</si>
  <si>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</si>
  <si>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</si>
  <si>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</si>
  <si>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</si>
  <si>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</si>
  <si>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</si>
  <si>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</si>
  <si>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</si>
  <si>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</si>
  <si>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</si>
  <si>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</si>
  <si>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</si>
  <si>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</si>
  <si>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</si>
  <si>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</si>
  <si>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</si>
  <si>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</si>
  <si>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</si>
  <si>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</si>
  <si>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</si>
  <si>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</si>
  <si>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</si>
  <si>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</si>
  <si>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</si>
  <si>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</si>
  <si>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</si>
  <si>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</si>
  <si>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</si>
  <si>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</si>
  <si>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</si>
  <si>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</si>
  <si>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</si>
  <si>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</si>
  <si>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</si>
  <si>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</si>
  <si>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</si>
  <si>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</si>
  <si>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</si>
  <si>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</si>
  <si>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</si>
  <si>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</si>
  <si>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</si>
  <si>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</si>
  <si>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</si>
  <si>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</si>
  <si>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</si>
  <si>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</si>
  <si>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</si>
  <si>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</si>
  <si>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</si>
  <si>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</si>
  <si>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</si>
  <si>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</si>
  <si>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</si>
  <si>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</si>
  <si>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</si>
  <si>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</si>
  <si>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</si>
  <si>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</si>
  <si>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</si>
  <si>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</si>
  <si>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</si>
  <si>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</si>
  <si>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</si>
  <si>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</si>
  <si>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</si>
  <si>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</si>
  <si>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</si>
  <si>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</si>
  <si>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</si>
  <si>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</si>
  <si>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</si>
  <si>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</si>
  <si>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</si>
  <si>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</si>
  <si>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</si>
  <si>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</si>
  <si>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</si>
  <si>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</si>
  <si>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</si>
  <si>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</si>
  <si>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</si>
  <si>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</si>
  <si>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</si>
  <si>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</si>
  <si>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</si>
  <si>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</si>
  <si>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</si>
  <si>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</si>
  <si>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</si>
  <si>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</si>
  <si>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</si>
  <si>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</si>
  <si>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</si>
  <si>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</si>
  <si>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</si>
  <si>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</si>
  <si>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</si>
  <si>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</si>
  <si>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</si>
  <si>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</si>
  <si>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</si>
  <si>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</si>
  <si>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</si>
  <si>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</si>
  <si>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</si>
  <si>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</si>
  <si>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</si>
  <si>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</si>
  <si>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</si>
  <si>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</si>
  <si>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</si>
  <si>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</si>
  <si>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</si>
  <si>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</si>
  <si>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</si>
  <si>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</si>
  <si>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</si>
  <si>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</si>
  <si>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</si>
  <si>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</si>
  <si>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</si>
  <si>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</si>
  <si>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</si>
  <si>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</si>
  <si>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</si>
  <si>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</si>
  <si>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</si>
  <si>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</si>
  <si>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</si>
  <si>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</si>
  <si>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</si>
  <si>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</si>
  <si>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</si>
  <si>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</si>
  <si>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</si>
  <si>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</si>
  <si>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</si>
  <si>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</si>
  <si>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</si>
  <si>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</si>
  <si>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</si>
  <si>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</si>
  <si>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</si>
  <si>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</si>
  <si>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</si>
  <si>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</si>
  <si>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</si>
  <si>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</si>
  <si>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</si>
  <si>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</si>
  <si>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</si>
  <si>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</si>
  <si>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</si>
  <si>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</si>
  <si>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</si>
  <si>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</si>
  <si>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</si>
  <si>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</si>
  <si>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</si>
  <si>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</si>
  <si>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</si>
  <si>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</si>
  <si>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</si>
  <si>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</si>
  <si>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</si>
  <si>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</si>
  <si>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</si>
  <si>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</si>
  <si>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</si>
  <si>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</si>
  <si>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</si>
  <si>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</si>
  <si>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</si>
  <si>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</si>
  <si>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</si>
  <si>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</si>
  <si>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</si>
  <si>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</si>
  <si>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</si>
  <si>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</si>
  <si>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</si>
  <si>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</si>
  <si>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</si>
  <si>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</si>
  <si>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</si>
  <si>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</si>
  <si>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</si>
  <si>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</si>
  <si>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</si>
  <si>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</si>
  <si>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</si>
  <si>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</si>
  <si>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</si>
  <si>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</si>
  <si>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</si>
  <si>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</si>
  <si>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</si>
  <si>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</si>
  <si>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</si>
  <si>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</si>
  <si>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</si>
  <si>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</si>
  <si>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</si>
  <si>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</si>
  <si>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</si>
  <si>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</si>
  <si>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</si>
  <si>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</si>
  <si>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</si>
  <si>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</si>
  <si>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</si>
  <si>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</si>
  <si>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</si>
  <si>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</si>
  <si>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</si>
  <si>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</si>
  <si>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</si>
  <si>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</si>
  <si>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</si>
  <si>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</si>
  <si>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</si>
  <si>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</si>
  <si>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</si>
  <si>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</si>
  <si>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</si>
  <si>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</si>
  <si>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</si>
  <si>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</si>
  <si>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</si>
  <si>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</si>
  <si>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</si>
  <si>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</si>
  <si>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</si>
  <si>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</si>
  <si>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</si>
  <si>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</si>
  <si>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</si>
  <si>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</si>
  <si>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</si>
  <si>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</si>
  <si>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</si>
  <si>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</si>
  <si>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</si>
  <si>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</si>
  <si>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</si>
  <si>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</si>
  <si>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</si>
  <si>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</si>
  <si>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</si>
  <si>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</si>
  <si>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</si>
  <si>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</si>
  <si>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</si>
  <si>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</si>
  <si>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</si>
  <si>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</si>
  <si>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</si>
  <si>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</si>
  <si>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</si>
  <si>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</si>
  <si>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</si>
  <si>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</si>
  <si>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</si>
  <si>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</si>
  <si>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</si>
  <si>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</si>
  <si>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</si>
  <si>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</si>
  <si>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</si>
  <si>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</si>
  <si>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</si>
  <si>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</si>
  <si>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</si>
  <si>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</si>
  <si>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</si>
  <si>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</si>
  <si>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</si>
  <si>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</si>
  <si>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</si>
  <si>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</si>
  <si>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</si>
  <si>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</si>
  <si>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</si>
  <si>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</si>
  <si>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</si>
  <si>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</si>
  <si>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</si>
  <si>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</si>
  <si>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</si>
  <si>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</si>
  <si>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</si>
  <si>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</si>
  <si>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</si>
  <si>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</si>
  <si>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</si>
  <si>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</si>
  <si>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</si>
  <si>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</si>
  <si>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</si>
  <si>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</si>
  <si>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</si>
  <si>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</si>
  <si>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</si>
  <si>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</si>
  <si>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</si>
  <si>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</si>
  <si>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</si>
  <si>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</si>
  <si>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</si>
  <si>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</si>
  <si>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</si>
  <si>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</si>
  <si>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</si>
  <si>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</si>
  <si>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</si>
  <si>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</si>
  <si>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</si>
  <si>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</si>
  <si>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</si>
  <si>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</si>
  <si>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</si>
  <si>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</si>
  <si>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</si>
  <si>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</si>
  <si>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</si>
  <si>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</si>
  <si>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</si>
  <si>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</si>
  <si>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</si>
  <si>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</si>
  <si>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</si>
  <si>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</si>
  <si>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</si>
  <si>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</si>
  <si>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</si>
  <si>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</si>
  <si>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</si>
  <si>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</si>
  <si>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</si>
  <si>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</si>
  <si>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</si>
  <si>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</si>
  <si>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</si>
  <si>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</si>
  <si>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</si>
  <si>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</si>
  <si>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</si>
  <si>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</si>
  <si>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</si>
  <si>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</si>
  <si>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</si>
  <si>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</si>
  <si>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</si>
  <si>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</si>
  <si>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</si>
  <si>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</si>
  <si>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</si>
  <si>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</si>
  <si>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</si>
  <si>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</si>
  <si>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</si>
  <si>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</si>
  <si>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</si>
  <si>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</si>
  <si>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</si>
  <si>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</si>
  <si>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</si>
  <si>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</si>
  <si>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</si>
  <si>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</si>
  <si>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</si>
  <si>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</si>
  <si>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</si>
  <si>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</si>
  <si>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</si>
  <si>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</si>
  <si>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</si>
  <si>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</si>
  <si>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</si>
  <si>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</si>
  <si>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</si>
  <si>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</si>
  <si>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</si>
  <si>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</si>
  <si>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</si>
  <si>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</si>
  <si>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</si>
  <si>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</si>
  <si>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</si>
  <si>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</si>
  <si>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</si>
  <si>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</si>
  <si>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</si>
  <si>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</si>
  <si>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</si>
  <si>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</si>
  <si>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</si>
  <si>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</si>
  <si>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</si>
  <si>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</si>
  <si>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</si>
  <si>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</si>
  <si>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</si>
  <si>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</si>
  <si>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</si>
  <si>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</si>
  <si>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</si>
  <si>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</si>
  <si>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</si>
  <si>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</si>
  <si>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</si>
  <si>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</si>
  <si>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</si>
  <si>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</si>
  <si>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</si>
  <si>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</si>
  <si>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</si>
  <si>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</si>
  <si>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</si>
  <si>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</si>
  <si>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</si>
  <si>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</si>
  <si>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</si>
  <si>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</si>
  <si>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</si>
  <si>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</si>
  <si>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</si>
  <si>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</si>
  <si>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</si>
  <si>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</si>
  <si>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</si>
  <si>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</si>
  <si>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</si>
  <si>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</si>
  <si>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</si>
  <si>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</si>
  <si>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</si>
  <si>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</si>
  <si>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</si>
  <si>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</si>
  <si>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</si>
  <si>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</si>
  <si>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</si>
  <si>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</si>
  <si>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</si>
  <si>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</si>
  <si>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</si>
  <si>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</si>
  <si>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</si>
  <si>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</si>
  <si>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</si>
  <si>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</si>
  <si>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</si>
  <si>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</si>
  <si>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</si>
  <si>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</si>
  <si>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</si>
  <si>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</si>
  <si>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</si>
  <si>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</si>
  <si>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</si>
  <si>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</si>
  <si>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</si>
  <si>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</si>
  <si>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</si>
  <si>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</si>
  <si>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</si>
  <si>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</si>
  <si>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</si>
  <si>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</si>
  <si>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</si>
  <si>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</si>
  <si>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</si>
  <si>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</si>
  <si>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</si>
  <si>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</si>
  <si>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</si>
  <si>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</si>
  <si>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</si>
  <si>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</si>
  <si>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</si>
  <si>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</si>
  <si>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</si>
  <si>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</si>
  <si>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</si>
  <si>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</si>
  <si>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</si>
  <si>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</si>
  <si>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</si>
  <si>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</si>
  <si>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</si>
  <si>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</si>
  <si>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</si>
  <si>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</si>
  <si>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</si>
  <si>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</si>
  <si>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</si>
  <si>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</si>
  <si>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</si>
  <si>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</si>
  <si>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</si>
  <si>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</si>
  <si>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</si>
  <si>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</si>
  <si>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</si>
  <si>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</si>
  <si>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</si>
  <si>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</si>
  <si>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</si>
  <si>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</si>
  <si>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</si>
  <si>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</si>
  <si>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</si>
  <si>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</si>
  <si>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</si>
  <si>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</si>
  <si>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</si>
  <si>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</si>
  <si>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</si>
  <si>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</si>
  <si>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</si>
  <si>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</si>
  <si>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</si>
  <si>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</si>
  <si>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</si>
  <si>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</si>
  <si>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</si>
  <si>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</si>
  <si>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</si>
  <si>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</si>
  <si>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</si>
  <si>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</si>
  <si>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</si>
  <si>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</si>
  <si>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</si>
  <si>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</si>
  <si>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</si>
  <si>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</si>
  <si>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</si>
  <si>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</si>
  <si>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</si>
  <si>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</si>
  <si>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</si>
  <si>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</si>
  <si>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</si>
  <si>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</si>
  <si>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</si>
  <si>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</si>
  <si>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</si>
  <si>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</si>
  <si>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</si>
  <si>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</si>
  <si>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</si>
  <si>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</si>
  <si>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</si>
  <si>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</si>
  <si>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</si>
  <si>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</si>
  <si>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</si>
  <si>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</si>
  <si>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</si>
  <si>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</si>
  <si>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</si>
  <si>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</si>
  <si>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</si>
  <si>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</si>
  <si>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</si>
  <si>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</si>
  <si>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</si>
  <si>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</si>
  <si>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</si>
  <si>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</si>
  <si>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</si>
  <si>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</si>
  <si>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</si>
  <si>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</si>
  <si>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</si>
  <si>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</si>
  <si>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</si>
  <si>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</si>
  <si>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</si>
  <si>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</si>
  <si>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</si>
  <si>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</si>
  <si>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</si>
  <si>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</si>
  <si>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</si>
  <si>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</si>
  <si>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</si>
  <si>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</si>
  <si>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</si>
  <si>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</si>
  <si>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</si>
  <si>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</si>
  <si>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</si>
  <si>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</si>
  <si>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</si>
  <si>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</si>
  <si>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</si>
  <si>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</si>
  <si>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</si>
  <si>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</si>
  <si>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</si>
  <si>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</si>
  <si>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</si>
  <si>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</si>
  <si>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</si>
  <si>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</si>
  <si>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</si>
  <si>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</si>
  <si>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</si>
  <si>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</si>
  <si>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</si>
  <si>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</si>
  <si>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</si>
  <si>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</si>
  <si>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</si>
  <si>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</si>
  <si>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</si>
  <si>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</si>
  <si>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</si>
  <si>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</si>
  <si>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</si>
  <si>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</si>
  <si>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</si>
  <si>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</si>
  <si>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</si>
  <si>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</si>
  <si>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</si>
  <si>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</si>
  <si>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</si>
  <si>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</si>
  <si>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</si>
  <si>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</si>
  <si>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</si>
  <si>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</si>
  <si>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</si>
  <si>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</si>
  <si>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</si>
  <si>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</si>
  <si>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</si>
  <si>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</si>
  <si>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</si>
  <si>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</si>
  <si>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</si>
  <si>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</si>
  <si>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</si>
  <si>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</si>
  <si>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</si>
  <si>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</si>
  <si>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</si>
  <si>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</si>
  <si>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</si>
  <si>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</si>
  <si>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</si>
  <si>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</si>
  <si>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</si>
  <si>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</si>
  <si>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</si>
  <si>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</si>
  <si>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</si>
  <si>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</si>
  <si>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</si>
  <si>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</si>
  <si>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</si>
  <si>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</si>
  <si>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</si>
  <si>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</si>
  <si>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</si>
  <si>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</si>
  <si>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</si>
  <si>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</si>
  <si>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</si>
  <si>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</si>
  <si>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</si>
  <si>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</si>
  <si>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</si>
  <si>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</si>
  <si>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</si>
  <si>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</si>
  <si>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</si>
  <si>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</si>
  <si>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</si>
  <si>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</si>
  <si>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</si>
  <si>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</si>
  <si>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</si>
  <si>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</si>
  <si>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</si>
  <si>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</si>
  <si>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</si>
  <si>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</si>
  <si>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</si>
  <si>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</si>
  <si>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</si>
  <si>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</si>
  <si>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</si>
  <si>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</si>
  <si>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</si>
  <si>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</si>
  <si>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</si>
  <si>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</si>
  <si>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</si>
  <si>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</si>
  <si>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</si>
  <si>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</si>
  <si>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</si>
  <si>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</si>
  <si>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</si>
  <si>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</si>
  <si>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</si>
  <si>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</si>
  <si>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</si>
  <si>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</si>
  <si>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</si>
  <si>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</si>
  <si>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</si>
  <si>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</si>
  <si>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</si>
  <si>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</si>
  <si>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</si>
  <si>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</si>
  <si>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</si>
  <si>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</si>
  <si>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</si>
  <si>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</si>
  <si>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</si>
  <si>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</si>
  <si>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</si>
  <si>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</si>
  <si>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</si>
  <si>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</si>
  <si>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</si>
  <si>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</si>
  <si>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</si>
  <si>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</si>
  <si>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</si>
  <si>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</si>
  <si>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</si>
  <si>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</si>
  <si>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</si>
  <si>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</si>
  <si>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</si>
  <si>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</si>
  <si>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</si>
  <si>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</si>
  <si>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</si>
  <si>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</si>
  <si>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</si>
  <si>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</si>
  <si>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</si>
  <si>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</si>
  <si>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</si>
  <si>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</si>
  <si>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</si>
  <si>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</si>
  <si>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</si>
  <si>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</si>
  <si>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</si>
  <si>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</si>
  <si>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</si>
  <si>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</si>
  <si>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</si>
  <si>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</si>
  <si>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</si>
  <si>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</si>
  <si>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</si>
  <si>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</si>
  <si>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</si>
  <si>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</si>
  <si>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</si>
  <si>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</si>
  <si>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</si>
  <si>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</si>
  <si>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</si>
  <si>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</si>
  <si>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</si>
  <si>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</si>
  <si>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</si>
  <si>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</si>
  <si>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</si>
  <si>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</si>
  <si>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</si>
  <si>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</si>
  <si>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</si>
  <si>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</si>
  <si>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</si>
  <si>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</si>
  <si>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</si>
  <si>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</si>
  <si>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</si>
  <si>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</si>
  <si>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</si>
  <si>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</si>
  <si>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</si>
  <si>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</si>
  <si>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</si>
  <si>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</si>
  <si>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</si>
  <si>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</si>
  <si>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</si>
  <si>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</si>
  <si>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</si>
  <si>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</si>
  <si>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</si>
  <si>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</si>
  <si>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</si>
  <si>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</si>
  <si>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</si>
  <si>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</si>
  <si>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</si>
  <si>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</si>
  <si>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</si>
  <si>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</si>
  <si>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</si>
  <si>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</si>
  <si>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</si>
  <si>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</si>
  <si>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</si>
  <si>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</si>
  <si>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</si>
  <si>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</si>
  <si>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</si>
  <si>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</si>
  <si>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</si>
  <si>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</si>
  <si>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</si>
  <si>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</si>
  <si>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</si>
  <si>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</si>
  <si>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</si>
  <si>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</si>
  <si>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</si>
  <si>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</si>
  <si>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</si>
  <si>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</si>
  <si>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</si>
  <si>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</si>
  <si>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</si>
  <si>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</si>
  <si>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</si>
  <si>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</si>
  <si>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</si>
  <si>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</si>
  <si>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</si>
  <si>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</si>
  <si>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</si>
  <si>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</si>
  <si>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</si>
  <si>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</si>
  <si>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</si>
  <si>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</si>
  <si>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</si>
  <si>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</si>
  <si>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</si>
  <si>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</si>
  <si>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</si>
  <si>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</si>
  <si>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</si>
  <si>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</si>
  <si>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</si>
  <si>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</si>
  <si>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</si>
  <si>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</si>
  <si>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</si>
  <si>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</si>
  <si>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</si>
  <si>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</si>
  <si>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</si>
  <si>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</si>
  <si>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</si>
  <si>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</si>
  <si>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</si>
  <si>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</si>
  <si>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</si>
  <si>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</si>
  <si>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</si>
  <si>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</si>
  <si>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</si>
  <si>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</si>
  <si>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</si>
  <si>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</si>
  <si>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</si>
  <si>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</si>
  <si>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</si>
  <si>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</si>
  <si>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</si>
  <si>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</si>
  <si>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</si>
  <si>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</si>
  <si>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</si>
  <si>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</si>
  <si>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</si>
  <si>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</si>
  <si>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</si>
  <si>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</si>
  <si>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</si>
  <si>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</si>
  <si>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</si>
  <si>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</si>
  <si>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</si>
  <si>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</si>
  <si>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</si>
  <si>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</si>
  <si>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</si>
  <si>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</si>
  <si>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</si>
  <si>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</si>
  <si>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</si>
  <si>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</si>
  <si>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</si>
  <si>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</si>
  <si>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</si>
  <si>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</si>
  <si>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</si>
  <si>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</si>
  <si>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</si>
  <si>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</si>
  <si>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</si>
  <si>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</si>
  <si>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</si>
  <si>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</si>
  <si>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</si>
  <si>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</si>
  <si>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</si>
  <si>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</si>
  <si>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</si>
  <si>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</si>
  <si>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</si>
  <si>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</si>
  <si>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</si>
  <si>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</si>
  <si>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</si>
  <si>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</si>
  <si>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</si>
  <si>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</si>
  <si>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</si>
  <si>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</si>
  <si>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</si>
  <si>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</si>
  <si>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</si>
  <si>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</si>
  <si>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</si>
  <si>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</si>
  <si>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</si>
  <si>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</si>
  <si>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</si>
  <si>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</si>
  <si>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</si>
  <si>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</si>
  <si>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</si>
  <si>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</si>
  <si>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</si>
  <si>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</si>
  <si>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</si>
  <si>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</si>
  <si>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</si>
  <si>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</si>
  <si>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</si>
  <si>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</si>
  <si>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</si>
  <si>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</si>
  <si>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</si>
  <si>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</si>
  <si>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</si>
  <si>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</si>
  <si>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</si>
  <si>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</si>
  <si>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</si>
  <si>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</si>
  <si>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</si>
  <si>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</si>
  <si>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</si>
  <si>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</si>
  <si>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</si>
  <si>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</si>
  <si>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</si>
  <si>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</si>
  <si>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</si>
  <si>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</si>
  <si>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</si>
  <si>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</si>
  <si>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</si>
  <si>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</si>
  <si>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</si>
  <si>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</si>
  <si>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</si>
  <si>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</si>
  <si>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</si>
  <si>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</si>
  <si>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</si>
  <si>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</si>
  <si>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</si>
  <si>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</si>
  <si>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</si>
  <si>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</si>
  <si>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</si>
  <si>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</si>
  <si>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</si>
  <si>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</si>
  <si>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</si>
  <si>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</si>
  <si>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</si>
  <si>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</si>
  <si>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</si>
  <si>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</si>
  <si>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</si>
  <si>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</si>
  <si>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</si>
  <si>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</si>
  <si>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</si>
  <si>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</si>
  <si>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</si>
  <si>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</si>
  <si>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</si>
  <si>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</si>
  <si>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</si>
  <si>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</si>
  <si>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</si>
  <si>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</si>
  <si>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</si>
  <si>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</si>
  <si>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</si>
  <si>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</si>
  <si>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</si>
  <si>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</si>
  <si>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</si>
  <si>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</si>
  <si>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</si>
  <si>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</si>
  <si>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</si>
  <si>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</si>
  <si>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</si>
  <si>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</si>
  <si>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</si>
  <si>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</si>
  <si>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</si>
  <si>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</si>
  <si>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</si>
  <si>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</si>
  <si>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</si>
  <si>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</si>
  <si>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</si>
  <si>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</si>
  <si>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</si>
  <si>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</si>
  <si>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</si>
  <si>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</si>
  <si>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</si>
  <si>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</si>
  <si>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</si>
  <si>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</si>
  <si>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</si>
  <si>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</si>
  <si>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</si>
  <si>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</si>
  <si>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</si>
  <si>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</si>
  <si>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</si>
  <si>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</si>
  <si>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</si>
  <si>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</si>
  <si>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</si>
  <si>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</si>
  <si>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</si>
  <si>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</si>
  <si>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</si>
  <si>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</si>
  <si>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</si>
  <si>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</si>
  <si>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</si>
  <si>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</si>
  <si>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</si>
  <si>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</si>
  <si>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</si>
  <si>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</si>
  <si>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</si>
  <si>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</si>
  <si>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</si>
  <si>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</si>
  <si>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</si>
  <si>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</si>
  <si>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</si>
  <si>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</si>
  <si>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</si>
  <si>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</si>
  <si>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</si>
  <si>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</si>
  <si>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</si>
  <si>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</si>
  <si>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</si>
  <si>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</si>
  <si>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</si>
  <si>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</si>
  <si>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</si>
  <si>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</si>
  <si>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</si>
  <si>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</si>
  <si>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</si>
  <si>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</si>
  <si>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</si>
  <si>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</si>
  <si>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</si>
  <si>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</si>
  <si>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</si>
  <si>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</si>
  <si>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</si>
  <si>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</si>
  <si>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</si>
  <si>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</si>
  <si>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</si>
  <si>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</si>
  <si>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</si>
  <si>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</si>
  <si>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</si>
  <si>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</si>
  <si>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</si>
  <si>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</si>
  <si>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</si>
  <si>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</si>
  <si>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</si>
  <si>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</si>
  <si>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</si>
  <si>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</si>
  <si>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</si>
  <si>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</si>
  <si>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</si>
  <si>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</si>
  <si>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</si>
  <si>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</si>
  <si>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</si>
  <si>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</si>
  <si>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</si>
  <si>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</si>
  <si>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</si>
  <si>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</si>
  <si>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</si>
  <si>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</si>
  <si>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</si>
  <si>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</si>
  <si>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</si>
  <si>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</si>
  <si>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</si>
  <si>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</si>
  <si>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</si>
  <si>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</si>
  <si>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</si>
  <si>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</si>
  <si>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</si>
  <si>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</si>
  <si>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</si>
  <si>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</si>
  <si>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</si>
  <si>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</si>
  <si>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</si>
  <si>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</si>
  <si>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</si>
  <si>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</si>
  <si>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</si>
  <si>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</si>
  <si>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</si>
  <si>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</si>
  <si>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</si>
  <si>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</si>
  <si>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</si>
  <si>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</si>
  <si>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</si>
  <si>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</si>
  <si>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</si>
  <si>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</si>
  <si>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</si>
  <si>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</si>
  <si>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</si>
  <si>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</si>
  <si>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</si>
  <si>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</si>
  <si>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</si>
  <si>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</si>
  <si>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</si>
  <si>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</si>
  <si>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</si>
  <si>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</si>
  <si>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</si>
  <si>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</si>
  <si>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</si>
  <si>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</si>
  <si>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</si>
  <si>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</si>
  <si>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</si>
  <si>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</si>
  <si>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</si>
  <si>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</si>
  <si>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</si>
  <si>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</si>
  <si>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</si>
  <si>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</si>
  <si>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</si>
  <si>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</si>
  <si>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</si>
  <si>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</si>
  <si>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</si>
  <si>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</si>
  <si>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</si>
  <si>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</si>
  <si>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</si>
  <si>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</si>
  <si>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</si>
  <si>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</si>
  <si>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</si>
  <si>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</si>
  <si>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</si>
  <si>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</si>
  <si>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</si>
  <si>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</si>
  <si>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</si>
  <si>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</si>
  <si>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</si>
  <si>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</si>
  <si>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</si>
  <si>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</si>
  <si>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</si>
  <si>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</si>
  <si>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</si>
  <si>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</si>
  <si>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</si>
  <si>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</si>
  <si>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</si>
  <si>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</si>
  <si>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</si>
  <si>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</si>
  <si>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</si>
  <si>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</si>
  <si>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</si>
  <si>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</si>
  <si>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</si>
  <si>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</si>
  <si>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</si>
  <si>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</si>
  <si>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</si>
  <si>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</si>
  <si>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</si>
  <si>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</si>
  <si>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</si>
  <si>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</si>
  <si>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</si>
  <si>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</si>
  <si>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</si>
  <si>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</si>
  <si>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</si>
  <si>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</si>
  <si>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</si>
  <si>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</si>
  <si>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</si>
  <si>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</si>
  <si>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</si>
  <si>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</si>
  <si>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</si>
  <si>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</si>
  <si>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</si>
  <si>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</si>
  <si>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</si>
  <si>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</si>
  <si>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</si>
  <si>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</si>
  <si>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</si>
  <si>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</si>
  <si>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</si>
  <si>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</si>
  <si>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</si>
  <si>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</si>
  <si>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</si>
  <si>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</si>
  <si>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</si>
  <si>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</si>
  <si>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</si>
  <si>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</si>
  <si>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</si>
  <si>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</si>
  <si>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</si>
  <si>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</si>
  <si>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</si>
  <si>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</si>
  <si>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</si>
  <si>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</si>
  <si>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</si>
  <si>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</si>
  <si>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</si>
  <si>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</si>
  <si>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</si>
  <si>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</si>
  <si>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</si>
  <si>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</si>
  <si>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</si>
  <si>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</si>
  <si>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</si>
  <si>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</si>
  <si>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</si>
  <si>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</si>
  <si>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</si>
  <si>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</si>
  <si>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</si>
  <si>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</si>
  <si>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</si>
  <si>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</si>
  <si>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</si>
  <si>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</si>
  <si>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</si>
  <si>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</si>
  <si>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</si>
  <si>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</si>
  <si>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</si>
  <si>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</si>
  <si>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</si>
  <si>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</si>
  <si>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</si>
  <si>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</si>
  <si>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</si>
  <si>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</si>
  <si>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</si>
  <si>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</si>
  <si>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</si>
  <si>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</si>
  <si>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</si>
  <si>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</si>
  <si>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</si>
  <si>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</si>
  <si>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</si>
  <si>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</si>
  <si>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</si>
  <si>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</si>
  <si>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</si>
  <si>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</si>
  <si>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</si>
  <si>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</si>
  <si>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</si>
  <si>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</si>
  <si>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</si>
  <si>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</si>
  <si>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</si>
  <si>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</si>
  <si>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</si>
  <si>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</si>
  <si>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</si>
  <si>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</si>
  <si>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</si>
  <si>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</si>
  <si>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</si>
  <si>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</si>
  <si>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</si>
  <si>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</si>
  <si>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</si>
  <si>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</si>
  <si>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</si>
  <si>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</si>
  <si>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</si>
  <si>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</si>
  <si>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</si>
  <si>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</si>
  <si>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</si>
  <si>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</si>
  <si>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</si>
  <si>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</si>
  <si>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</si>
  <si>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</si>
  <si>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</si>
  <si>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</si>
  <si>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</si>
  <si>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</si>
  <si>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</si>
  <si>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</si>
  <si>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</si>
  <si>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</si>
  <si>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</si>
  <si>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</si>
  <si>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</si>
  <si>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</si>
  <si>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</si>
  <si>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</si>
  <si>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</si>
  <si>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</si>
  <si>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</si>
  <si>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</si>
  <si>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</si>
  <si>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</si>
  <si>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</si>
  <si>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</si>
  <si>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</si>
  <si>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</si>
  <si>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</si>
  <si>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</si>
  <si>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</si>
  <si>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</si>
  <si>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</si>
  <si>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</si>
  <si>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</si>
  <si>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</si>
  <si>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</si>
  <si>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</si>
  <si>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</si>
  <si>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</si>
  <si>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</si>
  <si>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</si>
  <si>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</si>
  <si>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</si>
  <si>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</si>
  <si>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</si>
  <si>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</si>
  <si>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</si>
  <si>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</si>
  <si>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</si>
  <si>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</si>
  <si>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</si>
  <si>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</si>
  <si>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</si>
  <si>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</si>
  <si>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</si>
  <si>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</si>
  <si>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</si>
  <si>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</si>
  <si>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</si>
  <si>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</si>
  <si>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</si>
  <si>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</si>
  <si>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</si>
  <si>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</si>
  <si>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</si>
  <si>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</si>
  <si>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</si>
  <si>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</si>
  <si>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</si>
  <si>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</si>
  <si>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</si>
  <si>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</si>
  <si>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</si>
  <si>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</si>
  <si>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</si>
  <si>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</si>
  <si>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</si>
  <si>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</si>
  <si>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</si>
  <si>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</si>
  <si>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</si>
  <si>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</si>
  <si>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</si>
  <si>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</si>
  <si>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</si>
  <si>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</si>
  <si>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</si>
  <si>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</si>
  <si>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</si>
  <si>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</si>
  <si>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</si>
  <si>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</si>
  <si>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</si>
  <si>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</si>
  <si>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</si>
  <si>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</si>
  <si>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</si>
  <si>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</si>
  <si>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</si>
  <si>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</si>
  <si>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</si>
  <si>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</si>
  <si>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</si>
  <si>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</si>
  <si>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</si>
  <si>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</si>
  <si>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</si>
  <si>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</si>
  <si>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</si>
  <si>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</si>
  <si>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</si>
  <si>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</si>
  <si>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</si>
  <si>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</si>
  <si>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</si>
  <si>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</si>
  <si>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</si>
  <si>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</si>
  <si>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</si>
  <si>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</si>
  <si>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</si>
  <si>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</si>
  <si>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</si>
  <si>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</si>
  <si>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</si>
  <si>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</si>
  <si>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</si>
  <si>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</si>
  <si>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</si>
  <si>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</si>
  <si>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</si>
  <si>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</si>
  <si>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</si>
  <si>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</si>
  <si>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</si>
  <si>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</si>
  <si>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</si>
  <si>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</si>
  <si>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</si>
  <si>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</si>
  <si>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</si>
  <si>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</si>
  <si>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</si>
  <si>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</si>
  <si>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</si>
  <si>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</si>
  <si>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</si>
  <si>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</si>
  <si>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</si>
  <si>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</si>
  <si>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</si>
  <si>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</si>
  <si>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</si>
  <si>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</si>
  <si>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</si>
  <si>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</si>
  <si>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</si>
  <si>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</si>
  <si>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</si>
  <si>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</si>
  <si>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</si>
  <si>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</si>
  <si>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</si>
  <si>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</si>
  <si>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</si>
  <si>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</si>
  <si>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</si>
  <si>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</si>
  <si>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</si>
  <si>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</si>
  <si>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</si>
  <si>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</si>
  <si>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</si>
  <si>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</si>
  <si>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</si>
  <si>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</si>
  <si>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</si>
  <si>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</si>
  <si>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</si>
  <si>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</si>
  <si>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</si>
  <si>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</si>
  <si>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</si>
  <si>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</si>
  <si>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</si>
  <si>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</si>
  <si>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</si>
  <si>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</si>
  <si>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</si>
  <si>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</si>
  <si>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</si>
  <si>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</si>
  <si>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</si>
  <si>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</si>
  <si>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</si>
  <si>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</si>
  <si>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</si>
  <si>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</si>
  <si>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</si>
  <si>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</si>
  <si>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</si>
  <si>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</si>
  <si>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</si>
  <si>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</si>
  <si>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</si>
  <si>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</si>
  <si>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</si>
  <si>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</si>
  <si>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</si>
  <si>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</si>
  <si>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</si>
  <si>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</si>
  <si>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</si>
  <si>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</si>
  <si>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</si>
  <si>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</si>
  <si>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</si>
  <si>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</si>
  <si>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</si>
  <si>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</si>
  <si>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</si>
  <si>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</si>
  <si>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</si>
  <si>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</si>
  <si>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</si>
  <si>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</si>
  <si>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</si>
  <si>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</si>
  <si>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</si>
  <si>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</si>
  <si>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</si>
  <si>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</si>
  <si>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</si>
  <si>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</si>
  <si>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</si>
  <si>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</si>
  <si>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</si>
  <si>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</si>
  <si>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</si>
  <si>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</si>
  <si>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</si>
  <si>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</si>
  <si>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</si>
  <si>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</si>
  <si>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</si>
  <si>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</si>
  <si>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</si>
  <si>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</si>
  <si>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</si>
  <si>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</si>
  <si>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</si>
  <si>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</si>
  <si>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</si>
  <si>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</si>
  <si>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</si>
  <si>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</si>
  <si>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</si>
  <si>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</si>
  <si>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</si>
  <si>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</si>
  <si>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</si>
  <si>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</si>
  <si>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</si>
  <si>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</si>
  <si>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</si>
  <si>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</si>
  <si>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</si>
  <si>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</si>
  <si>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</si>
  <si>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</si>
  <si>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</si>
  <si>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</si>
  <si>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</si>
  <si>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</si>
  <si>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</si>
  <si>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</si>
  <si>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</si>
  <si>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</si>
  <si>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</si>
  <si>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</si>
  <si>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</si>
  <si>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</si>
  <si>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</si>
  <si>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</si>
  <si>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</si>
  <si>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</si>
  <si>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</si>
  <si>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</si>
  <si>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</si>
  <si>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</si>
  <si>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</si>
  <si>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</si>
  <si>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</si>
  <si>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</si>
  <si>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</si>
  <si>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</si>
  <si>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</si>
  <si>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</si>
  <si>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</si>
  <si>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</si>
  <si>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</si>
  <si>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</si>
  <si>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</si>
  <si>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</si>
  <si>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</si>
  <si>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</si>
  <si>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</si>
  <si>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</si>
  <si>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</si>
  <si>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</si>
  <si>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</si>
  <si>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</si>
  <si>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</si>
  <si>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</si>
  <si>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</si>
  <si>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</si>
  <si>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</si>
  <si>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</si>
  <si>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</si>
  <si>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</si>
  <si>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</si>
  <si>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</si>
  <si>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</si>
  <si>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</si>
  <si>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</si>
  <si>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</si>
  <si>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</si>
  <si>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</si>
  <si>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</si>
  <si>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</si>
  <si>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</si>
  <si>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</si>
  <si>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</si>
  <si>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</si>
  <si>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</si>
  <si>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</si>
  <si>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</si>
  <si>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</si>
  <si>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</si>
  <si>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</si>
  <si>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</si>
  <si>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</si>
  <si>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</si>
  <si>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</si>
  <si>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</si>
  <si>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</si>
  <si>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</si>
  <si>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</si>
  <si>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</si>
  <si>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</si>
  <si>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</si>
  <si>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</si>
  <si>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</si>
  <si>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</si>
  <si>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</si>
  <si>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</si>
  <si>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</si>
  <si>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</si>
  <si>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</si>
  <si>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</si>
  <si>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</si>
  <si>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</si>
  <si>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</si>
  <si>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</si>
  <si>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</si>
  <si>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</si>
  <si>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</si>
  <si>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</si>
  <si>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</si>
  <si>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</si>
  <si>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</si>
  <si>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</si>
  <si>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</si>
  <si>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</si>
  <si>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</si>
  <si>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</si>
  <si>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</si>
  <si>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</si>
  <si>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</si>
  <si>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</si>
  <si>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</si>
  <si>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</si>
  <si>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</si>
  <si>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</si>
  <si>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</si>
  <si>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</si>
  <si>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</si>
  <si>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</si>
  <si>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</si>
  <si>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</si>
  <si>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</si>
  <si>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</si>
  <si>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</si>
  <si>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</si>
  <si>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</si>
  <si>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</si>
  <si>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</si>
  <si>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</si>
  <si>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</si>
  <si>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</si>
  <si>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</si>
  <si>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</si>
  <si>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</si>
  <si>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</si>
  <si>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</si>
  <si>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</si>
  <si>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</si>
  <si>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</si>
  <si>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</si>
  <si>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</si>
  <si>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</si>
  <si>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</si>
  <si>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</si>
  <si>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</si>
  <si>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</si>
  <si>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</si>
  <si>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</si>
  <si>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</si>
  <si>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</si>
  <si>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</si>
  <si>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</si>
  <si>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</si>
  <si>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</si>
  <si>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</si>
  <si>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</si>
  <si>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</si>
  <si>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</si>
  <si>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</si>
  <si>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</si>
  <si>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</si>
  <si>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</si>
  <si>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</si>
  <si>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</si>
  <si>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</si>
  <si>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</si>
  <si>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</si>
  <si>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</si>
  <si>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</si>
  <si>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</si>
  <si>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</si>
  <si>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</si>
  <si>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</si>
  <si>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</si>
  <si>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</si>
  <si>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</si>
  <si>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</si>
  <si>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</si>
  <si>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</si>
  <si>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</si>
  <si>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</si>
  <si>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</si>
  <si>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</si>
  <si>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</si>
  <si>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</si>
  <si>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</si>
  <si>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</si>
  <si>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</si>
  <si>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</si>
  <si>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</si>
  <si>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</si>
  <si>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</si>
  <si>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</si>
  <si>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</si>
  <si>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</si>
  <si>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</si>
  <si>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</si>
  <si>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</si>
  <si>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</si>
  <si>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</si>
  <si>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</si>
  <si>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</si>
  <si>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</si>
  <si>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</si>
  <si>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</si>
  <si>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</si>
  <si>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</si>
  <si>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</si>
  <si>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</si>
  <si>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</si>
  <si>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</si>
  <si>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</si>
  <si>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</si>
  <si>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</si>
  <si>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</si>
  <si>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</si>
  <si>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</si>
  <si>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</si>
  <si>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</si>
  <si>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</si>
  <si>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</si>
  <si>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</si>
  <si>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</si>
  <si>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</si>
  <si>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</si>
  <si>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</si>
  <si>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</si>
  <si>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</si>
  <si>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</si>
  <si>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</si>
  <si>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</si>
  <si>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</si>
  <si>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</si>
  <si>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</si>
  <si>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</si>
  <si>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</si>
  <si>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</si>
  <si>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</si>
  <si>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</si>
  <si>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</si>
  <si>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</si>
  <si>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</si>
  <si>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</si>
  <si>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</si>
  <si>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</si>
  <si>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</si>
  <si>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</si>
  <si>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</si>
  <si>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</si>
  <si>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</si>
  <si>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</si>
  <si>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</si>
  <si>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</si>
  <si>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</si>
  <si>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</si>
  <si>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</si>
  <si>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</si>
  <si>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</si>
  <si>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</si>
  <si>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</si>
  <si>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</si>
  <si>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</si>
  <si>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</si>
  <si>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</si>
  <si>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</si>
  <si>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</si>
  <si>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</si>
  <si>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</si>
  <si>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</si>
  <si>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</si>
  <si>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</si>
  <si>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</si>
  <si>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</si>
  <si>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</si>
  <si>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</si>
  <si>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</si>
  <si>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</si>
  <si>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</si>
  <si>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</si>
  <si>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</si>
  <si>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</si>
  <si>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</si>
  <si>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</si>
  <si>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</si>
  <si>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</si>
  <si>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</si>
  <si>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</si>
  <si>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</si>
  <si>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</si>
  <si>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</si>
  <si>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</si>
  <si>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</si>
  <si>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</si>
  <si>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</si>
  <si>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</si>
  <si>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</si>
  <si>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</si>
  <si>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</si>
  <si>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</si>
  <si>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</si>
  <si>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</si>
  <si>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</si>
  <si>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</si>
  <si>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</si>
  <si>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</si>
  <si>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</si>
  <si>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</si>
  <si>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</si>
  <si>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</si>
  <si>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</si>
  <si>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</si>
  <si>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</si>
  <si>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</si>
  <si>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</si>
  <si>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</si>
  <si>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</si>
  <si>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</si>
  <si>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</si>
  <si>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</si>
  <si>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</si>
  <si>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</si>
  <si>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</si>
  <si>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</si>
  <si>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</si>
  <si>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</si>
  <si>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</si>
  <si>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</si>
  <si>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</si>
  <si>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</si>
  <si>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</si>
  <si>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</si>
  <si>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</si>
  <si>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</si>
  <si>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</si>
  <si>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</si>
  <si>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</si>
  <si>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</si>
  <si>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</si>
  <si>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</si>
  <si>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</si>
  <si>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</si>
  <si>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</si>
  <si>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</si>
  <si>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</si>
  <si>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</si>
  <si>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</si>
  <si>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</si>
  <si>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</si>
  <si>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</si>
  <si>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</si>
  <si>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</si>
  <si>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</si>
  <si>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</si>
  <si>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</si>
  <si>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</si>
  <si>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</si>
  <si>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</si>
  <si>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</si>
  <si>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</si>
  <si>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</si>
  <si>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</si>
  <si>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</si>
  <si>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</si>
  <si>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</si>
  <si>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</si>
  <si>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</si>
  <si>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</si>
  <si>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</si>
  <si>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</si>
  <si>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</si>
  <si>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</si>
  <si>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</si>
  <si>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</si>
  <si>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</si>
  <si>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</si>
  <si>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</si>
  <si>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</si>
  <si>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</si>
  <si>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</si>
  <si>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</si>
  <si>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</si>
  <si>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</si>
  <si>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</si>
  <si>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</si>
  <si>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</si>
  <si>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</si>
  <si>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</si>
  <si>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</si>
  <si>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</si>
  <si>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</si>
  <si>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</si>
  <si>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</si>
  <si>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</si>
  <si>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</si>
  <si>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</si>
  <si>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</si>
  <si>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</si>
  <si>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</si>
  <si>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</si>
  <si>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</si>
  <si>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</si>
  <si>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</si>
  <si>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</si>
  <si>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</si>
  <si>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</si>
  <si>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</si>
  <si>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</si>
  <si>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</si>
  <si>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</si>
  <si>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</si>
  <si>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</si>
  <si>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</si>
  <si>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</si>
  <si>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</si>
  <si>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</si>
  <si>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</si>
  <si>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</si>
  <si>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</si>
  <si>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</si>
  <si>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</si>
  <si>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</si>
  <si>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</si>
  <si>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</si>
  <si>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</si>
  <si>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</si>
  <si>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</si>
  <si>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</si>
  <si>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</si>
  <si>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</si>
  <si>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</si>
  <si>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</si>
  <si>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</si>
  <si>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</si>
  <si>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</si>
  <si>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</si>
  <si>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</si>
  <si>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</si>
  <si>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</si>
  <si>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</si>
  <si>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</si>
  <si>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</si>
  <si>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</si>
  <si>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</si>
  <si>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</si>
  <si>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</si>
  <si>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</si>
  <si>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</si>
  <si>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</si>
  <si>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</si>
  <si>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</si>
  <si>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</si>
  <si>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</si>
  <si>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</si>
  <si>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</si>
  <si>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</si>
  <si>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</si>
  <si>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</si>
  <si>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</si>
  <si>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</si>
  <si>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</si>
  <si>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</si>
  <si>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</si>
  <si>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</si>
  <si>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</si>
  <si>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</si>
  <si>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</si>
  <si>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</si>
  <si>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</si>
  <si>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</si>
  <si>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</si>
  <si>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</si>
  <si>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</si>
  <si>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</si>
  <si>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</si>
  <si>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</si>
  <si>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</si>
  <si>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</si>
  <si>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</si>
  <si>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</si>
  <si>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</si>
  <si>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</si>
  <si>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</si>
  <si>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</si>
  <si>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</si>
  <si>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</si>
  <si>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</si>
  <si>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</si>
  <si>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</si>
  <si>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</si>
  <si>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</si>
  <si>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</si>
  <si>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</si>
  <si>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</si>
  <si>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</si>
  <si>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</si>
  <si>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</si>
  <si>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</si>
  <si>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</si>
  <si>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</si>
  <si>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</si>
  <si>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</si>
  <si>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</si>
  <si>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</si>
  <si>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</si>
  <si>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</si>
  <si>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</si>
  <si>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</si>
  <si>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</si>
  <si>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</si>
  <si>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</si>
  <si>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</si>
  <si>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</si>
  <si>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</si>
  <si>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</si>
  <si>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</si>
  <si>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</si>
  <si>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</si>
  <si>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</si>
  <si>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</si>
  <si>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</si>
  <si>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</si>
  <si>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</si>
  <si>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</si>
  <si>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</si>
  <si>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</si>
  <si>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</si>
  <si>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</si>
  <si>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</si>
  <si>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</si>
  <si>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</si>
  <si>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</si>
  <si>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</si>
  <si>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</si>
  <si>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</si>
  <si>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</si>
  <si>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</si>
  <si>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</si>
  <si>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</si>
  <si>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</si>
  <si>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</si>
  <si>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</si>
  <si>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</si>
  <si>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</si>
  <si>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</si>
  <si>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</si>
  <si>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</si>
  <si>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</si>
  <si>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</si>
  <si>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</si>
  <si>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</si>
  <si>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</si>
  <si>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</si>
  <si>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</si>
  <si>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</si>
  <si>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</si>
  <si>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</si>
  <si>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</si>
  <si>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</si>
  <si>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</si>
  <si>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</si>
  <si>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</si>
  <si>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</si>
  <si>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</si>
  <si>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</si>
  <si>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</si>
  <si>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</si>
  <si>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</si>
  <si>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</si>
  <si>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</si>
  <si>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</si>
  <si>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</si>
  <si>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</si>
  <si>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</si>
  <si>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</si>
  <si>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</si>
  <si>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</si>
  <si>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</si>
  <si>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</si>
  <si>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</si>
  <si>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</si>
  <si>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</si>
  <si>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</si>
  <si>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</si>
  <si>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</si>
  <si>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</si>
  <si>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</si>
  <si>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</si>
  <si>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</si>
  <si>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</si>
  <si>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</si>
  <si>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</si>
  <si>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</si>
  <si>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</si>
  <si>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</si>
  <si>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</si>
  <si>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</si>
  <si>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</si>
  <si>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</si>
  <si>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</si>
  <si>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</si>
  <si>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</si>
  <si>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</si>
  <si>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</si>
  <si>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</si>
  <si>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</si>
  <si>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</si>
  <si>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</si>
  <si>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</si>
  <si>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</si>
  <si>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</si>
  <si>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</si>
  <si>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</si>
  <si>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</si>
  <si>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</si>
  <si>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</si>
  <si>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</si>
  <si>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</si>
  <si>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</si>
  <si>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</si>
  <si>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</si>
  <si>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</si>
  <si>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</si>
  <si>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</si>
  <si>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</si>
  <si>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</si>
  <si>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</si>
  <si>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</si>
  <si>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</si>
  <si>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</si>
  <si>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</si>
  <si>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</si>
  <si>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</si>
  <si>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</si>
  <si>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</si>
  <si>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</si>
  <si>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</si>
  <si>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</si>
  <si>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</si>
  <si>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</si>
  <si>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</si>
  <si>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</si>
  <si>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</si>
  <si>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</si>
  <si>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</si>
  <si>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</si>
  <si>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</si>
  <si>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</si>
  <si>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</si>
  <si>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</si>
  <si>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</si>
  <si>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</si>
  <si>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</si>
  <si>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</si>
  <si>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</si>
  <si>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</si>
  <si>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</si>
  <si>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</si>
  <si>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</si>
  <si>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</si>
  <si>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</si>
  <si>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</si>
  <si>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</si>
  <si>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</si>
  <si>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</si>
  <si>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</si>
  <si>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</si>
  <si>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</si>
  <si>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</si>
  <si>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</si>
  <si>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</si>
  <si>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</si>
  <si>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</si>
  <si>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</si>
  <si>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</si>
  <si>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</si>
  <si>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</si>
  <si>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</si>
  <si>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</si>
  <si>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</si>
  <si>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</si>
  <si>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</si>
  <si>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</si>
  <si>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</si>
  <si>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</si>
  <si>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</si>
  <si>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</si>
  <si>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</si>
  <si>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</si>
  <si>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</si>
  <si>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</si>
  <si>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</si>
  <si>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</si>
  <si>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</si>
  <si>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</si>
  <si>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</si>
  <si>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</si>
  <si>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</si>
  <si>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</si>
  <si>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</si>
  <si>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</si>
  <si>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</si>
  <si>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</si>
  <si>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</si>
  <si>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</si>
  <si>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</si>
  <si>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</si>
  <si>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</si>
  <si>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</si>
  <si>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</si>
  <si>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</si>
  <si>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</si>
  <si>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</si>
  <si>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</si>
  <si>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</si>
  <si>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</si>
  <si>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</si>
  <si>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</si>
  <si>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</si>
  <si>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</si>
  <si>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</si>
  <si>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</si>
  <si>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</si>
  <si>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</si>
  <si>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</si>
  <si>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</si>
  <si>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</si>
  <si>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</si>
  <si>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</si>
  <si>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</si>
  <si>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</si>
  <si>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</si>
  <si>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</si>
  <si>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</si>
  <si>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</si>
  <si>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</si>
  <si>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</si>
  <si>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</si>
  <si>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</si>
  <si>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</si>
  <si>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</si>
  <si>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</si>
  <si>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</si>
  <si>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</si>
  <si>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</si>
  <si>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</si>
  <si>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</si>
  <si>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</si>
  <si>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</si>
  <si>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</si>
  <si>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</si>
  <si>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</si>
  <si>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</si>
  <si>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</si>
  <si>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</si>
  <si>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</si>
  <si>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</si>
  <si>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</si>
  <si>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</si>
  <si>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</si>
  <si>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</si>
  <si>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</si>
  <si>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</si>
  <si>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</si>
  <si>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</si>
  <si>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</si>
  <si>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</si>
  <si>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</si>
  <si>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</si>
  <si>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</si>
  <si>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</si>
  <si>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</si>
  <si>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</si>
  <si>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</si>
  <si>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</si>
  <si>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</si>
  <si>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</si>
  <si>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</si>
  <si>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</si>
  <si>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</si>
  <si>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</si>
  <si>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</si>
  <si>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</si>
  <si>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</si>
  <si>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</si>
  <si>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</si>
  <si>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</si>
  <si>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</si>
  <si>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</si>
  <si>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</si>
  <si>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</si>
  <si>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</si>
  <si>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</si>
  <si>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</si>
  <si>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</si>
  <si>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</si>
  <si>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</si>
  <si>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</si>
  <si>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</si>
  <si>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</si>
  <si>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</si>
  <si>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</si>
  <si>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</si>
  <si>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</si>
  <si>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</si>
  <si>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</si>
  <si>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</si>
  <si>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</si>
  <si>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</si>
  <si>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</si>
  <si>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</si>
  <si>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</si>
  <si>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</si>
  <si>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</si>
  <si>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</si>
  <si>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</si>
  <si>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</si>
  <si>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</si>
  <si>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</si>
  <si>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</si>
  <si>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</si>
  <si>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</si>
  <si>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</si>
  <si>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</si>
  <si>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</si>
  <si>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</si>
  <si>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</si>
  <si>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</si>
  <si>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</si>
  <si>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</si>
  <si>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</si>
  <si>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</si>
  <si>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</si>
  <si>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</si>
  <si>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</si>
  <si>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</si>
  <si>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</si>
  <si>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</si>
  <si>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</si>
  <si>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</si>
  <si>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</si>
  <si>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</si>
  <si>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</si>
  <si>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</si>
  <si>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</si>
  <si>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</si>
  <si>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</si>
  <si>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</si>
  <si>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</si>
  <si>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</si>
  <si>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</si>
  <si>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</si>
  <si>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</si>
  <si>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</si>
  <si>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</si>
  <si>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</si>
  <si>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</si>
  <si>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</si>
  <si>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</si>
  <si>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</si>
  <si>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</si>
  <si>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</si>
  <si>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</si>
  <si>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</si>
  <si>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</si>
  <si>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</si>
  <si>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</si>
  <si>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</si>
  <si>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</si>
  <si>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</si>
  <si>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</si>
  <si>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</si>
  <si>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</si>
  <si>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</si>
  <si>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</si>
  <si>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</si>
  <si>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</si>
  <si>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</si>
  <si>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</si>
  <si>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</si>
  <si>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</si>
  <si>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</si>
  <si>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</si>
  <si>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</si>
  <si>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</si>
  <si>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</si>
  <si>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</si>
  <si>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</si>
  <si>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</si>
  <si>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</si>
  <si>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</si>
  <si>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</si>
  <si>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</si>
  <si>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</si>
  <si>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</si>
  <si>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</si>
  <si>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</si>
  <si>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</si>
  <si>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</si>
  <si>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</si>
  <si>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</si>
  <si>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</si>
  <si>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</si>
  <si>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</si>
  <si>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</si>
  <si>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</si>
  <si>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</si>
  <si>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</si>
  <si>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</si>
  <si>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</si>
  <si>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</si>
  <si>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</si>
  <si>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</si>
  <si>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</si>
  <si>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</si>
  <si>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</si>
  <si>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</si>
  <si>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</si>
  <si>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</si>
  <si>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</si>
  <si>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</si>
  <si>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</si>
  <si>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</si>
  <si>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</si>
  <si>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</si>
  <si>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</si>
  <si>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</si>
  <si>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</si>
  <si>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</si>
  <si>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</si>
  <si>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</si>
  <si>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</si>
  <si>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</si>
  <si>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</si>
  <si>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</si>
  <si>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</si>
  <si>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</si>
  <si>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</si>
  <si>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</si>
  <si>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</si>
  <si>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</si>
  <si>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</si>
  <si>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</si>
  <si>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</si>
  <si>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</si>
  <si>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</si>
  <si>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</si>
  <si>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</si>
  <si>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</si>
  <si>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</si>
  <si>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</si>
  <si>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</si>
  <si>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</si>
  <si>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</si>
  <si>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</si>
  <si>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</si>
  <si>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</si>
  <si>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</si>
  <si>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</si>
  <si>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</si>
  <si>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</si>
  <si>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</si>
  <si>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</si>
  <si>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</si>
  <si>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</si>
  <si>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</si>
  <si>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</si>
  <si>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</si>
  <si>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</si>
  <si>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</si>
  <si>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</si>
  <si>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</si>
  <si>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</si>
  <si>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</si>
  <si>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</si>
  <si>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</si>
  <si>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</si>
  <si>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</si>
  <si>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</si>
  <si>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</si>
  <si>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</si>
  <si>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</si>
  <si>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</si>
  <si>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</si>
  <si>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</si>
  <si>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</si>
  <si>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</si>
  <si>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</si>
  <si>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</si>
  <si>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</si>
  <si>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</si>
  <si>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</si>
  <si>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</si>
  <si>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</si>
  <si>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</si>
  <si>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</si>
  <si>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</si>
  <si>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</si>
  <si>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</si>
  <si>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</si>
  <si>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</si>
  <si>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</si>
  <si>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</si>
  <si>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</si>
  <si>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</si>
  <si>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</si>
  <si>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</si>
  <si>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</si>
  <si>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</si>
  <si>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</si>
  <si>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</si>
  <si>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</si>
  <si>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</si>
  <si>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</si>
  <si>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</si>
  <si>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</si>
  <si>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</si>
  <si>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</si>
  <si>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</si>
  <si>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</si>
  <si>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</si>
  <si>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</si>
  <si>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</si>
  <si>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</si>
  <si>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</si>
  <si>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</si>
  <si>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</si>
  <si>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</si>
  <si>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</si>
  <si>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</si>
  <si>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</si>
  <si>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</si>
  <si>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</si>
  <si>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</si>
  <si>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</si>
  <si>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</si>
  <si>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</si>
  <si>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</si>
  <si>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</si>
  <si>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</si>
  <si>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</si>
  <si>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</si>
  <si>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</si>
  <si>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</si>
  <si>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</si>
  <si>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</si>
  <si>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</si>
  <si>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</si>
  <si>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</si>
  <si>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</si>
  <si>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</si>
  <si>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</si>
  <si>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</si>
  <si>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</si>
  <si>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</si>
  <si>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</si>
  <si>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</si>
  <si>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</si>
  <si>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</si>
  <si>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</si>
  <si>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</si>
  <si>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</si>
  <si>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</si>
  <si>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</si>
  <si>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</si>
  <si>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</si>
  <si>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</si>
  <si>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</si>
  <si>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</si>
  <si>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</si>
  <si>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</si>
  <si>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</si>
  <si>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</si>
  <si>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</si>
  <si>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</si>
  <si>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</si>
  <si>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</si>
  <si>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</si>
  <si>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</si>
  <si>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</si>
  <si>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</si>
  <si>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</si>
  <si>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</si>
  <si>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</si>
  <si>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</si>
  <si>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</si>
  <si>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</si>
  <si>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</si>
  <si>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</si>
  <si>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</si>
  <si>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</si>
  <si>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</si>
  <si>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</si>
  <si>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</si>
  <si>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</si>
  <si>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</si>
  <si>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</si>
  <si>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</si>
  <si>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</si>
  <si>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</si>
  <si>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</si>
  <si>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</si>
  <si>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</si>
  <si>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</si>
  <si>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</si>
  <si>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</si>
  <si>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</si>
  <si>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</si>
  <si>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</si>
  <si>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</si>
  <si>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</si>
  <si>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</si>
  <si>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</si>
  <si>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</si>
  <si>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</si>
  <si>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</si>
  <si>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</si>
  <si>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</si>
  <si>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</si>
  <si>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</si>
  <si>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</si>
  <si>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</si>
  <si>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</si>
  <si>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</si>
  <si>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</si>
  <si>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</si>
  <si>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</si>
  <si>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</si>
  <si>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</si>
  <si>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</si>
  <si>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</si>
  <si>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</si>
  <si>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</si>
  <si>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</si>
  <si>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</si>
  <si>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</si>
  <si>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</si>
  <si>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</si>
  <si>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</si>
  <si>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</si>
  <si>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</si>
  <si>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</si>
  <si>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</si>
  <si>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</si>
  <si>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</si>
  <si>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</si>
  <si>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</si>
  <si>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</si>
  <si>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</si>
  <si>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</si>
  <si>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</si>
  <si>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</si>
  <si>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</si>
  <si>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</si>
  <si>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</si>
  <si>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</si>
  <si>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</si>
  <si>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</si>
  <si>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</si>
  <si>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</si>
  <si>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</si>
  <si>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</si>
  <si>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</si>
  <si>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</si>
  <si>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</si>
  <si>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</si>
  <si>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</si>
  <si>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</si>
  <si>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</si>
  <si>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</si>
  <si>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</si>
  <si>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</si>
  <si>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</si>
  <si>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</si>
  <si>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</si>
  <si>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</si>
  <si>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</si>
  <si>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</si>
  <si>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</si>
  <si>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</si>
  <si>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</si>
  <si>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</si>
  <si>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</si>
  <si>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</si>
  <si>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</si>
  <si>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</si>
  <si>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</si>
  <si>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</si>
  <si>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</si>
  <si>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</si>
  <si>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</si>
  <si>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</si>
  <si>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</si>
  <si>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</si>
  <si>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</si>
  <si>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</si>
  <si>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</si>
  <si>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</si>
  <si>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</si>
  <si>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</si>
  <si>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</si>
  <si>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</si>
  <si>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</si>
  <si>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</si>
  <si>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</si>
  <si>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</si>
  <si>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</si>
  <si>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</si>
  <si>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</si>
  <si>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</si>
  <si>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</si>
  <si>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</si>
  <si>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</si>
  <si>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</si>
  <si>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</si>
  <si>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</si>
  <si>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</si>
  <si>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</si>
  <si>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</si>
  <si>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</si>
  <si>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</si>
  <si>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</si>
  <si>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</si>
  <si>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</si>
  <si>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</si>
  <si>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</si>
  <si>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</si>
  <si>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</si>
  <si>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</si>
  <si>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</si>
  <si>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</si>
  <si>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</si>
  <si>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</si>
  <si>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</si>
  <si>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</si>
  <si>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</si>
  <si>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</si>
  <si>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</si>
  <si>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</si>
  <si>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</si>
  <si>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</si>
  <si>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</si>
  <si>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</si>
  <si>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</si>
  <si>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</si>
  <si>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</si>
  <si>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</si>
  <si>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</si>
  <si>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</si>
  <si>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</si>
  <si>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</si>
  <si>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</si>
  <si>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</si>
  <si>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</si>
  <si>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</si>
  <si>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</si>
  <si>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</si>
  <si>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</si>
  <si>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</si>
  <si>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</si>
  <si>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</si>
  <si>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</si>
  <si>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</si>
  <si>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</si>
  <si>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</si>
  <si>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</si>
  <si>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</si>
  <si>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</si>
  <si>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</si>
  <si>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</si>
  <si>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</si>
  <si>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</si>
  <si>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</si>
  <si>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</si>
  <si>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</si>
  <si>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</si>
  <si>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</si>
  <si>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</si>
  <si>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</si>
  <si>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</si>
  <si>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</si>
  <si>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</si>
  <si>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</si>
  <si>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</si>
  <si>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</si>
  <si>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</si>
  <si>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</si>
  <si>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</si>
  <si>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</si>
  <si>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</si>
  <si>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</si>
  <si>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</si>
  <si>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</si>
  <si>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</si>
  <si>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</si>
  <si>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</si>
  <si>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</si>
  <si>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</si>
  <si>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</si>
  <si>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</si>
  <si>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</si>
  <si>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</si>
  <si>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</si>
  <si>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</si>
  <si>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</si>
  <si>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</si>
  <si>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</si>
  <si>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</si>
  <si>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</si>
  <si>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</si>
  <si>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</si>
  <si>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</si>
  <si>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</si>
  <si>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</si>
  <si>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</si>
  <si>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</si>
  <si>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</si>
  <si>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</si>
  <si>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</si>
  <si>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</si>
  <si>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</si>
  <si>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</si>
  <si>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</si>
  <si>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</si>
  <si>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</si>
  <si>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</si>
  <si>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</si>
  <si>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</si>
  <si>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</si>
  <si>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</si>
  <si>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</si>
  <si>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</si>
  <si>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</si>
  <si>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</si>
  <si>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</si>
  <si>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</si>
  <si>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</si>
  <si>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</si>
  <si>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</si>
  <si>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</si>
  <si>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</si>
  <si>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</si>
  <si>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</si>
  <si>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</si>
  <si>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</si>
  <si>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</si>
  <si>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</si>
  <si>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</si>
  <si>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</si>
  <si>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</si>
  <si>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</si>
  <si>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</si>
  <si>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</si>
  <si>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</si>
  <si>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</si>
  <si>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</si>
  <si>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</si>
  <si>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</si>
  <si>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</si>
  <si>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</si>
  <si>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</si>
  <si>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</si>
  <si>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</si>
  <si>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</si>
  <si>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</si>
  <si>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</si>
  <si>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</si>
  <si>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</si>
  <si>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</si>
  <si>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</si>
  <si>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</si>
  <si>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</si>
  <si>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</si>
  <si>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</si>
  <si>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</si>
  <si>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</si>
  <si>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</si>
  <si>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</si>
  <si>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</si>
  <si>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</si>
  <si>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</si>
  <si>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</si>
  <si>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</si>
  <si>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</si>
  <si>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</si>
  <si>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</si>
  <si>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</si>
  <si>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</si>
  <si>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</si>
  <si>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</si>
  <si>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</si>
  <si>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</si>
  <si>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</si>
  <si>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</si>
  <si>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</si>
  <si>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</si>
  <si>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</si>
  <si>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</si>
  <si>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</si>
  <si>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</si>
  <si>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</si>
  <si>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</si>
  <si>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</si>
  <si>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</si>
  <si>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</si>
  <si>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</si>
  <si>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</si>
  <si>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</si>
  <si>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</si>
  <si>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</si>
  <si>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</si>
  <si>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</si>
  <si>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</si>
  <si>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</si>
  <si>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</si>
  <si>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</si>
  <si>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</si>
  <si>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</si>
  <si>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</si>
  <si>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</si>
  <si>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</si>
  <si>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</si>
  <si>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</si>
  <si>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</si>
  <si>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</si>
  <si>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</si>
  <si>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</si>
  <si>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</si>
  <si>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</si>
  <si>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</si>
  <si>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</si>
  <si>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</si>
  <si>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</si>
  <si>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</si>
  <si>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</si>
  <si>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</si>
  <si>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</si>
  <si>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</si>
  <si>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</si>
  <si>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</si>
  <si>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</si>
  <si>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</si>
  <si>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</si>
  <si>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</si>
  <si>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</si>
  <si>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</si>
  <si>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</si>
  <si>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</si>
  <si>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</si>
  <si>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</si>
  <si>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</si>
  <si>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</si>
  <si>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</si>
  <si>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</si>
  <si>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</si>
  <si>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</si>
  <si>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</si>
  <si>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</si>
  <si>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</si>
  <si>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</si>
  <si>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</si>
  <si>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</si>
  <si>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</si>
  <si>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</si>
  <si>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</si>
  <si>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</si>
  <si>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</si>
  <si>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</si>
  <si>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</si>
  <si>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</si>
  <si>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</si>
  <si>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</si>
  <si>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</si>
  <si>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</si>
  <si>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</si>
  <si>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</si>
  <si>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</si>
  <si>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</si>
  <si>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</si>
  <si>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</si>
  <si>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</si>
  <si>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</si>
  <si>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</si>
  <si>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</si>
  <si>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</si>
  <si>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</si>
  <si>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</si>
  <si>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</si>
  <si>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</si>
  <si>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</si>
  <si>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</si>
  <si>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</si>
  <si>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</si>
  <si>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</si>
  <si>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</si>
  <si>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</si>
  <si>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</si>
  <si>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</si>
  <si>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</si>
  <si>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</si>
  <si>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</si>
  <si>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</si>
  <si>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</si>
  <si>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</si>
  <si>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</si>
  <si>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</si>
  <si>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</si>
  <si>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</si>
  <si>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</si>
  <si>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</si>
  <si>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</si>
  <si>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</si>
  <si>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</si>
  <si>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</si>
  <si>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</si>
  <si>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</si>
  <si>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</si>
  <si>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</si>
  <si>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</si>
  <si>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</si>
  <si>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</si>
  <si>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</si>
  <si>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</si>
  <si>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</si>
  <si>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</si>
  <si>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</si>
  <si>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</si>
  <si>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</si>
  <si>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</si>
  <si>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</si>
  <si>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</si>
  <si>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</si>
  <si>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</si>
  <si>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</si>
  <si>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</si>
  <si>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</si>
  <si>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</si>
  <si>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</si>
  <si>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</si>
  <si>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</si>
  <si>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</si>
  <si>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</si>
  <si>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</si>
  <si>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</si>
  <si>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</si>
  <si>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</si>
  <si>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</si>
  <si>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</si>
  <si>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</si>
  <si>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</si>
  <si>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</si>
  <si>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</si>
  <si>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</si>
  <si>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</si>
  <si>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</si>
  <si>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</si>
  <si>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</si>
  <si>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</si>
  <si>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</si>
  <si>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</si>
  <si>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</si>
  <si>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</si>
  <si>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</si>
  <si>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</si>
  <si>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</si>
  <si>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</si>
  <si>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</si>
  <si>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</si>
  <si>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</si>
  <si>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</si>
  <si>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</si>
  <si>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</si>
  <si>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</si>
  <si>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</si>
  <si>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</si>
  <si>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</si>
  <si>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</si>
  <si>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</si>
  <si>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</si>
  <si>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</si>
  <si>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</si>
  <si>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</si>
  <si>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</si>
  <si>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</si>
  <si>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</si>
  <si>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</si>
  <si>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</si>
  <si>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</si>
  <si>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</si>
  <si>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</si>
  <si>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</si>
  <si>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</si>
  <si>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</si>
  <si>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</si>
  <si>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</si>
  <si>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</si>
  <si>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</si>
  <si>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</si>
  <si>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</si>
  <si>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</si>
  <si>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</si>
  <si>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</si>
  <si>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</si>
  <si>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</si>
  <si>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</si>
  <si>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</si>
  <si>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</si>
  <si>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</si>
  <si>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</si>
  <si>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</si>
  <si>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</si>
  <si>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</si>
  <si>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</si>
  <si>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</si>
  <si>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</si>
  <si>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</si>
  <si>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</si>
  <si>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</si>
  <si>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</si>
  <si>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</si>
  <si>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</si>
  <si>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</si>
  <si>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</si>
  <si>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</si>
  <si>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</si>
  <si>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</si>
  <si>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</si>
  <si>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</si>
  <si>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</si>
  <si>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</si>
  <si>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</si>
  <si>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</si>
  <si>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</si>
  <si>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</si>
  <si>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</si>
  <si>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</si>
  <si>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</si>
  <si>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</si>
  <si>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</si>
  <si>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</si>
  <si>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</si>
  <si>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</si>
  <si>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</si>
  <si>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</si>
  <si>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</si>
  <si>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</si>
  <si>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</si>
  <si>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</si>
  <si>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</si>
  <si>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</si>
  <si>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</si>
  <si>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</si>
  <si>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</si>
  <si>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</si>
  <si>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</si>
  <si>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</si>
  <si>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</si>
  <si>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</si>
  <si>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</si>
  <si>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</si>
  <si>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</si>
  <si>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</si>
  <si>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</si>
  <si>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</si>
  <si>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</si>
  <si>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</si>
  <si>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</si>
  <si>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</si>
  <si>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</si>
  <si>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</si>
  <si>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</si>
  <si>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</si>
  <si>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</si>
  <si>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</si>
  <si>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</si>
  <si>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</si>
  <si>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</si>
  <si>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</si>
  <si>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</si>
  <si>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</si>
  <si>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</si>
  <si>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</si>
  <si>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</si>
  <si>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</si>
  <si>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</si>
  <si>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</si>
  <si>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</si>
  <si>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</si>
  <si>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</si>
  <si>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</si>
  <si>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</si>
  <si>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</si>
  <si>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</si>
  <si>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</si>
  <si>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</si>
  <si>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</si>
  <si>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</si>
  <si>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</si>
  <si>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</si>
  <si>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</si>
  <si>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</si>
  <si>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</si>
  <si>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</si>
  <si>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</si>
  <si>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</si>
  <si>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</si>
  <si>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</si>
  <si>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</si>
  <si>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</si>
  <si>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</si>
  <si>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</si>
  <si>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</si>
  <si>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</si>
  <si>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</si>
  <si>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</si>
  <si>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</si>
  <si>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</si>
  <si>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</si>
  <si>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</si>
  <si>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</si>
  <si>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</si>
  <si>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</si>
  <si>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</si>
  <si>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</si>
  <si>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</si>
  <si>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</si>
  <si>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</si>
  <si>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</si>
  <si>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</si>
  <si>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</si>
  <si>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</si>
  <si>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</si>
  <si>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</si>
  <si>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</si>
  <si>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</si>
  <si>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</si>
  <si>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</si>
  <si>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</si>
  <si>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</si>
  <si>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</si>
  <si>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</si>
  <si>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</si>
  <si>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</si>
  <si>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</si>
  <si>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</si>
  <si>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</si>
  <si>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</si>
  <si>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</si>
  <si>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</si>
  <si>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</si>
  <si>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</si>
  <si>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</si>
  <si>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</si>
  <si>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</si>
  <si>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</si>
  <si>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</si>
  <si>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</si>
  <si>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</si>
  <si>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</si>
  <si>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</si>
  <si>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</si>
  <si>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</si>
  <si>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</si>
  <si>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</si>
  <si>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</si>
  <si>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</si>
  <si>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</si>
  <si>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</si>
  <si>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</si>
  <si>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</si>
  <si>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</si>
  <si>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</si>
  <si>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</si>
  <si>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</si>
  <si>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</si>
  <si>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</si>
  <si>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</si>
  <si>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</si>
  <si>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</si>
  <si>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</si>
  <si>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</si>
  <si>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</si>
  <si>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</si>
  <si>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</si>
  <si>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</si>
  <si>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</si>
  <si>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</si>
  <si>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</si>
  <si>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</si>
  <si>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</si>
  <si>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</si>
  <si>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</si>
  <si>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</si>
  <si>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</si>
  <si>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</si>
  <si>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</si>
  <si>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</si>
  <si>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</si>
  <si>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</si>
  <si>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</si>
  <si>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</si>
  <si>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</si>
  <si>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</si>
  <si>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</si>
  <si>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</si>
  <si>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</si>
  <si>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</si>
  <si>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</si>
  <si>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</si>
  <si>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</si>
  <si>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</si>
  <si>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</si>
  <si>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</si>
  <si>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</si>
  <si>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</si>
  <si>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</si>
  <si>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</si>
  <si>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</si>
  <si>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</si>
  <si>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</si>
  <si>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</si>
  <si>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</si>
  <si>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</si>
  <si>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</si>
  <si>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</si>
  <si>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</si>
  <si>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</si>
  <si>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</si>
  <si>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</si>
  <si>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</si>
  <si>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</si>
  <si>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</si>
  <si>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</si>
  <si>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</si>
  <si>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</si>
  <si>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</si>
  <si>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</si>
  <si>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</si>
  <si>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</si>
  <si>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</si>
  <si>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</si>
  <si>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</si>
  <si>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</si>
  <si>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</si>
  <si>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</si>
  <si>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</si>
  <si>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</si>
  <si>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</si>
  <si>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</si>
  <si>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</si>
  <si>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</si>
  <si>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</si>
  <si>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</si>
  <si>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</si>
  <si>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</si>
  <si>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</si>
  <si>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</si>
  <si>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</si>
  <si>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</si>
  <si>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</si>
  <si>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</si>
  <si>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</si>
  <si>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</si>
  <si>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</si>
  <si>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</si>
  <si>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</si>
  <si>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</si>
  <si>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</si>
  <si>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</si>
  <si>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</si>
  <si>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</si>
  <si>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</si>
  <si>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</si>
  <si>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</si>
  <si>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</si>
  <si>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</si>
  <si>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</si>
  <si>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</si>
  <si>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</si>
  <si>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</si>
  <si>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</si>
  <si>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</si>
  <si>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</si>
  <si>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</si>
  <si>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</si>
  <si>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</si>
  <si>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</si>
  <si>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</si>
  <si>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</si>
  <si>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</si>
  <si>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</si>
  <si>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</si>
  <si>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</si>
  <si>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</si>
  <si>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</si>
  <si>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</si>
  <si>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</si>
  <si>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</si>
  <si>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</si>
  <si>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</si>
  <si>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</si>
  <si>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</si>
  <si>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</si>
  <si>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</si>
  <si>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</si>
  <si>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</si>
  <si>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</si>
  <si>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</si>
  <si>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</si>
  <si>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</si>
  <si>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</si>
  <si>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</si>
  <si>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</si>
  <si>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</si>
  <si>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</si>
  <si>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</si>
  <si>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</si>
  <si>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</si>
  <si>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</si>
  <si>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</si>
  <si>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</si>
  <si>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</si>
  <si>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</si>
  <si>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</si>
  <si>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</si>
  <si>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</si>
  <si>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</si>
  <si>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</si>
  <si>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</si>
  <si>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</si>
  <si>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</si>
  <si>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</si>
  <si>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</si>
  <si>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</si>
  <si>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</si>
  <si>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</si>
  <si>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</si>
  <si>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</si>
  <si>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</si>
  <si>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</si>
  <si>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</si>
  <si>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</si>
  <si>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</si>
  <si>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</si>
  <si>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</si>
  <si>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</si>
  <si>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</si>
  <si>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</si>
  <si>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</si>
  <si>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</si>
  <si>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</si>
  <si>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</si>
  <si>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</si>
  <si>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</si>
  <si>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</si>
  <si>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</si>
  <si>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</si>
  <si>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</si>
  <si>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</si>
  <si>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</si>
  <si>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</si>
  <si>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</si>
  <si>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</si>
  <si>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</si>
  <si>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</si>
  <si>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</si>
  <si>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</si>
  <si>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</si>
  <si>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</si>
  <si>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</si>
  <si>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</si>
  <si>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</si>
  <si>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</si>
  <si>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</si>
  <si>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</si>
  <si>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</si>
  <si>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</si>
  <si>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</si>
  <si>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</si>
  <si>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</si>
  <si>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</si>
  <si>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</si>
  <si>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</si>
  <si>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</si>
  <si>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</si>
  <si>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</si>
  <si>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</si>
  <si>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</si>
  <si>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</si>
  <si>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</si>
  <si>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</si>
  <si>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</si>
  <si>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</si>
  <si>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</si>
  <si>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</si>
  <si>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</si>
  <si>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</si>
  <si>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</si>
  <si>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</si>
  <si>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</si>
  <si>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</si>
  <si>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</si>
  <si>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</si>
  <si>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</si>
  <si>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</si>
  <si>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</si>
  <si>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</si>
  <si>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</si>
  <si>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</si>
  <si>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</si>
  <si>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</si>
  <si>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</si>
  <si>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</si>
  <si>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</si>
  <si>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</si>
  <si>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</si>
  <si>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</si>
  <si>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</si>
  <si>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</si>
  <si>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</si>
  <si>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</si>
  <si>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</si>
  <si>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</si>
  <si>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</si>
  <si>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</si>
  <si>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</si>
  <si>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</si>
  <si>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</si>
  <si>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</si>
  <si>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</si>
  <si>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</si>
  <si>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</si>
  <si>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</si>
  <si>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</si>
  <si>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</si>
  <si>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</si>
  <si>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</si>
  <si>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</si>
  <si>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</si>
  <si>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</si>
  <si>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</si>
  <si>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</si>
  <si>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</si>
  <si>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</si>
  <si>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</si>
  <si>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</si>
  <si>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</si>
  <si>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</si>
  <si>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</si>
  <si>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</si>
  <si>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</si>
  <si>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</si>
  <si>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</si>
  <si>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</si>
  <si>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</si>
  <si>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</si>
  <si>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</si>
  <si>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</si>
  <si>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</si>
  <si>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</si>
  <si>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</si>
  <si>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</si>
  <si>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</si>
  <si>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</si>
  <si>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</si>
  <si>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</si>
  <si>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</si>
  <si>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</si>
  <si>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</si>
  <si>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</si>
  <si>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</si>
  <si>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</si>
  <si>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</si>
  <si>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</si>
  <si>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</si>
  <si>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</si>
  <si>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</si>
  <si>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</si>
  <si>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</si>
  <si>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</si>
  <si>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</si>
  <si>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</si>
  <si>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</si>
  <si>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</si>
  <si>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</si>
  <si>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</si>
  <si>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</si>
  <si>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</si>
  <si>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</si>
  <si>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</si>
  <si>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</si>
  <si>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</si>
  <si>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</si>
  <si>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</si>
  <si>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</si>
  <si>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</si>
  <si>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</si>
  <si>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</si>
  <si>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</si>
  <si>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</si>
  <si>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</si>
  <si>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</si>
  <si>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</si>
  <si>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</si>
  <si>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</si>
  <si>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</si>
  <si>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</si>
  <si>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</si>
  <si>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</si>
  <si>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</si>
  <si>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</si>
  <si>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</si>
  <si>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</si>
  <si>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</si>
  <si>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</si>
  <si>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</si>
  <si>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</si>
  <si>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</si>
  <si>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</si>
  <si>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</si>
  <si>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</si>
  <si>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</si>
  <si>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</si>
  <si>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</si>
  <si>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</si>
  <si>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</si>
  <si>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</si>
  <si>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</si>
  <si>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</si>
  <si>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</si>
  <si>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</si>
  <si>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</si>
  <si>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</si>
  <si>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</si>
  <si>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</si>
  <si>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</si>
  <si>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</si>
  <si>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</si>
  <si>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</si>
  <si>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</si>
  <si>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</si>
  <si>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</si>
  <si>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</si>
  <si>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</si>
  <si>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</si>
  <si>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</si>
  <si>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</si>
  <si>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</si>
  <si>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</si>
  <si>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</si>
  <si>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</si>
  <si>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</si>
  <si>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</si>
  <si>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</si>
  <si>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</si>
  <si>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</si>
  <si>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</si>
  <si>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</si>
  <si>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</si>
  <si>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</si>
  <si>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</si>
  <si>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</si>
  <si>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</si>
  <si>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</si>
  <si>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</si>
  <si>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</si>
  <si>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</si>
  <si>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</si>
  <si>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</si>
  <si>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</si>
  <si>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</si>
  <si>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</si>
  <si>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</si>
  <si>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</si>
  <si>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</si>
  <si>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</si>
  <si>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</si>
  <si>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</si>
  <si>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</si>
  <si>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</si>
  <si>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</si>
  <si>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</si>
  <si>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</si>
  <si>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</si>
  <si>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</si>
  <si>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</si>
  <si>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</si>
  <si>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</si>
  <si>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</si>
  <si>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</si>
  <si>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</si>
  <si>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</si>
  <si>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</si>
  <si>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</si>
  <si>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</si>
  <si>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</si>
  <si>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</si>
  <si>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</si>
  <si>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</si>
  <si>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</si>
  <si>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</si>
  <si>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</si>
  <si>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</si>
  <si>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</si>
  <si>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</si>
  <si>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</si>
  <si>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</si>
  <si>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</si>
  <si>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</si>
  <si>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</si>
  <si>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</si>
  <si>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</si>
  <si>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</si>
  <si>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</si>
  <si>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</si>
  <si>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</si>
  <si>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</si>
  <si>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</si>
  <si>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</si>
  <si>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</si>
  <si>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</si>
  <si>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</si>
  <si>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</si>
  <si>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</si>
  <si>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</si>
  <si>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</si>
  <si>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</si>
  <si>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</si>
  <si>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</si>
  <si>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</si>
  <si>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</si>
  <si>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</si>
  <si>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</si>
  <si>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</si>
  <si>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</si>
  <si>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</si>
  <si>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</si>
  <si>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</si>
  <si>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</si>
  <si>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</si>
  <si>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</si>
  <si>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</si>
  <si>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</si>
  <si>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</si>
  <si>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</si>
  <si>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</si>
  <si>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</si>
  <si>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</si>
  <si>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</si>
  <si>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</si>
  <si>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</si>
  <si>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</si>
  <si>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</si>
  <si>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</si>
  <si>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</si>
  <si>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</si>
  <si>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</si>
  <si>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</si>
  <si>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</si>
  <si>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</si>
  <si>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</si>
  <si>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</si>
  <si>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</si>
  <si>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</si>
  <si>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</si>
  <si>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</si>
  <si>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</si>
  <si>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</si>
  <si>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</si>
  <si>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</si>
  <si>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</si>
  <si>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</si>
  <si>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</si>
  <si>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</si>
  <si>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</si>
  <si>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</si>
  <si>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</si>
  <si>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</si>
  <si>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</si>
  <si>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</si>
  <si>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</si>
  <si>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</si>
  <si>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</si>
  <si>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</si>
  <si>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</si>
  <si>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</si>
  <si>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</si>
  <si>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</si>
  <si>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</si>
  <si>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</si>
  <si>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</si>
  <si>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</si>
  <si>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</si>
  <si>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</si>
  <si>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</si>
  <si>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</si>
  <si>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</si>
  <si>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</si>
  <si>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</si>
  <si>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</si>
  <si>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</si>
  <si>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</si>
  <si>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</si>
  <si>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</si>
  <si>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</si>
  <si>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</si>
  <si>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</si>
  <si>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</si>
  <si>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</si>
  <si>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</si>
  <si>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</si>
  <si>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</si>
  <si>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</si>
  <si>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</si>
  <si>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</si>
  <si>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</si>
  <si>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</si>
  <si>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</si>
  <si>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</si>
  <si>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</si>
  <si>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</si>
  <si>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</si>
  <si>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</si>
  <si>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</si>
  <si>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</si>
  <si>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</si>
  <si>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</si>
  <si>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</si>
  <si>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</si>
  <si>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</si>
  <si>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</si>
  <si>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</si>
  <si>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</si>
  <si>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</si>
  <si>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</si>
  <si>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</si>
  <si>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</si>
  <si>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</si>
  <si>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</si>
  <si>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</si>
  <si>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</si>
  <si>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</si>
  <si>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</si>
  <si>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</si>
  <si>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</si>
  <si>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</si>
  <si>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</si>
  <si>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</si>
  <si>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</si>
  <si>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</si>
  <si>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</si>
  <si>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</si>
  <si>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</si>
  <si>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</si>
  <si>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</si>
  <si>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</si>
  <si>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</si>
  <si>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</si>
  <si>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</si>
  <si>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</si>
  <si>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</si>
  <si>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</si>
  <si>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</si>
  <si>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</si>
  <si>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</si>
  <si>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</si>
  <si>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</si>
  <si>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</si>
  <si>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</si>
  <si>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</si>
  <si>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</si>
  <si>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</si>
  <si>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</si>
  <si>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</si>
  <si>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</si>
  <si>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</si>
  <si>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</si>
  <si>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</si>
  <si>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</si>
  <si>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</si>
  <si>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</si>
  <si>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</si>
  <si>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</si>
  <si>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</si>
  <si>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</si>
  <si>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</si>
  <si>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</si>
  <si>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</si>
  <si>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</si>
  <si>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</si>
  <si>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</si>
  <si>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</si>
  <si>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</si>
  <si>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</si>
  <si>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</si>
  <si>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</si>
  <si>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</si>
  <si>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</si>
  <si>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</si>
  <si>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</si>
  <si>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</si>
  <si>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</si>
  <si>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</si>
  <si>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</si>
  <si>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</si>
  <si>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</si>
  <si>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</si>
  <si>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</si>
  <si>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</si>
  <si>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</si>
  <si>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</si>
  <si>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</si>
  <si>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</si>
  <si>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</si>
  <si>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</si>
  <si>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</si>
  <si>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</si>
  <si>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</si>
  <si>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</si>
  <si>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</si>
  <si>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</si>
  <si>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</si>
  <si>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</si>
  <si>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</si>
  <si>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</si>
  <si>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</si>
  <si>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</si>
  <si>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</si>
  <si>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</si>
  <si>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</si>
  <si>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</si>
  <si>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</si>
  <si>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</si>
  <si>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</si>
  <si>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</si>
  <si>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</si>
  <si>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</si>
  <si>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</si>
  <si>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</si>
  <si>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</si>
  <si>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</si>
  <si>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</si>
  <si>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</si>
  <si>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</si>
  <si>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</si>
  <si>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</si>
  <si>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</si>
  <si>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</si>
  <si>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</si>
  <si>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</si>
  <si>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</si>
  <si>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</si>
  <si>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</si>
  <si>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</si>
  <si>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</si>
  <si>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</si>
  <si>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</si>
  <si>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</si>
  <si>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</si>
  <si>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</si>
  <si>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</si>
  <si>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</si>
  <si>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</si>
  <si>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</si>
  <si>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</si>
  <si>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</si>
  <si>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</si>
  <si>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</si>
  <si>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</si>
  <si>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</si>
  <si>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</si>
  <si>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</si>
  <si>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</si>
  <si>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</si>
  <si>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</si>
  <si>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</si>
  <si>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</si>
  <si>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</si>
  <si>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</si>
  <si>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</si>
  <si>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</si>
  <si>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</si>
  <si>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</si>
  <si>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</si>
  <si>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</si>
  <si>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</si>
  <si>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</si>
  <si>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</si>
  <si>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</si>
  <si>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</si>
  <si>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</si>
  <si>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</si>
  <si>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</si>
  <si>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</si>
  <si>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</si>
  <si>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</si>
  <si>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</si>
  <si>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</si>
  <si>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</si>
  <si>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</si>
  <si>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</si>
  <si>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</si>
  <si>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</si>
  <si>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</si>
  <si>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</si>
  <si>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</si>
  <si>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</si>
  <si>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</si>
  <si>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</si>
  <si>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</si>
  <si>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</si>
  <si>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</si>
  <si>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</si>
  <si>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</si>
  <si>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</si>
  <si>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</si>
  <si>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</si>
  <si>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</si>
  <si>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</si>
  <si>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</si>
  <si>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</si>
  <si>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</si>
  <si>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</si>
  <si>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</si>
  <si>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</si>
  <si>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</si>
  <si>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</si>
  <si>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</si>
  <si>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</si>
  <si>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</si>
  <si>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</si>
  <si>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</si>
  <si>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</si>
  <si>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</si>
  <si>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</si>
  <si>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</si>
  <si>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</si>
  <si>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</si>
  <si>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</si>
  <si>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</si>
  <si>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</si>
  <si>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</si>
  <si>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</si>
  <si>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</si>
  <si>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</si>
  <si>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</si>
  <si>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</si>
  <si>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</si>
  <si>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</si>
  <si>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</si>
  <si>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</si>
  <si>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</si>
  <si>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</si>
  <si>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</si>
  <si>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</si>
  <si>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</si>
  <si>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</si>
  <si>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</si>
  <si>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</si>
  <si>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</si>
  <si>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</si>
  <si>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</si>
  <si>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</si>
  <si>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</si>
  <si>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</si>
  <si>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</si>
  <si>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</si>
  <si>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</si>
  <si>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</si>
  <si>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</si>
  <si>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</si>
  <si>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</si>
  <si>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</si>
  <si>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</si>
  <si>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</si>
  <si>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</si>
  <si>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</si>
  <si>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</si>
  <si>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</si>
  <si>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</si>
  <si>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</si>
  <si>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</si>
  <si>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</si>
  <si>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</si>
  <si>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</si>
  <si>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</si>
  <si>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</si>
  <si>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</si>
  <si>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</si>
  <si>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</si>
  <si>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</si>
  <si>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</si>
  <si>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</si>
  <si>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</si>
  <si>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</si>
  <si>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</si>
  <si>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</si>
  <si>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</si>
  <si>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</si>
  <si>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</si>
  <si>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</si>
  <si>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</si>
  <si>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</si>
  <si>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</si>
  <si>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</si>
  <si>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</si>
  <si>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</si>
  <si>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</si>
  <si>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</si>
  <si>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</si>
  <si>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</si>
  <si>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</si>
  <si>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</si>
  <si>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</si>
  <si>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</si>
  <si>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</si>
  <si>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</si>
  <si>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</si>
  <si>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</si>
  <si>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</si>
  <si>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</si>
  <si>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</si>
  <si>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</si>
  <si>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</si>
  <si>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</si>
  <si>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</si>
  <si>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</si>
  <si>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</si>
  <si>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</si>
  <si>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</si>
  <si>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</si>
  <si>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</si>
  <si>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</si>
  <si>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</si>
  <si>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</si>
  <si>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</si>
  <si>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</si>
  <si>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</si>
  <si>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</si>
  <si>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</si>
  <si>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</si>
  <si>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</si>
  <si>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</si>
  <si>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</si>
  <si>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</si>
  <si>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</si>
  <si>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</si>
  <si>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</si>
  <si>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</si>
  <si>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</si>
  <si>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</si>
  <si>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</si>
  <si>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</si>
  <si>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</si>
  <si>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</si>
  <si>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</si>
  <si>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</si>
  <si>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</si>
  <si>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</si>
  <si>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</si>
  <si>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</si>
  <si>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</si>
  <si>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</si>
  <si>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</si>
  <si>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</si>
  <si>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</si>
  <si>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</si>
  <si>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</si>
  <si>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</si>
  <si>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</si>
  <si>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</si>
  <si>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</si>
  <si>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</si>
  <si>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</si>
  <si>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</si>
  <si>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</si>
  <si>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</si>
  <si>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</si>
  <si>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</si>
  <si>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</si>
  <si>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</si>
  <si>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</si>
  <si>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</si>
  <si>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</si>
  <si>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</si>
  <si>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</si>
  <si>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</si>
  <si>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</si>
  <si>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</si>
  <si>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</si>
  <si>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</si>
  <si>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</si>
  <si>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</si>
  <si>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</si>
  <si>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</si>
  <si>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</si>
  <si>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</si>
  <si>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</si>
  <si>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</si>
  <si>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</si>
  <si>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</si>
  <si>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</si>
  <si>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</si>
  <si>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</si>
  <si>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</si>
  <si>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</si>
  <si>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</si>
  <si>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</si>
  <si>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</si>
  <si>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</si>
  <si>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</si>
  <si>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</si>
  <si>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</si>
  <si>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</si>
  <si>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</si>
  <si>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</si>
  <si>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</si>
  <si>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</si>
  <si>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</si>
  <si>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</si>
  <si>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</si>
  <si>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</si>
  <si>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</si>
  <si>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</si>
  <si>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</si>
  <si>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</si>
  <si>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</si>
  <si>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</si>
  <si>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</si>
  <si>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</si>
  <si>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</si>
  <si>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</si>
  <si>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</si>
  <si>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</si>
  <si>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</si>
  <si>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</si>
  <si>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</si>
  <si>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</si>
  <si>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</si>
  <si>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</si>
  <si>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</si>
  <si>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</si>
  <si>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</si>
  <si>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</si>
  <si>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</si>
  <si>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</si>
  <si>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</si>
  <si>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</si>
  <si>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</si>
  <si>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</si>
  <si>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</si>
  <si>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</si>
  <si>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</si>
  <si>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</si>
  <si>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</si>
  <si>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</si>
  <si>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</si>
  <si>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</si>
  <si>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</si>
  <si>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</si>
  <si>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</si>
  <si>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</si>
  <si>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</si>
  <si>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</si>
  <si>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</si>
  <si>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</si>
  <si>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</si>
  <si>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</si>
  <si>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</si>
  <si>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</si>
  <si>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</si>
  <si>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</si>
  <si>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</si>
  <si>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</si>
  <si>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</si>
  <si>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</si>
  <si>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</si>
  <si>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</si>
  <si>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</si>
  <si>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</si>
  <si>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</si>
  <si>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</si>
  <si>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</si>
  <si>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</si>
  <si>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</si>
  <si>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</si>
  <si>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</si>
  <si>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</si>
  <si>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</si>
  <si>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</si>
  <si>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</si>
  <si>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</si>
  <si>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</si>
  <si>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</si>
  <si>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</si>
  <si>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</si>
  <si>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</si>
  <si>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</si>
  <si>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</si>
  <si>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</si>
  <si>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</si>
  <si>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</si>
  <si>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</si>
  <si>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</si>
  <si>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</si>
  <si>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</si>
  <si>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</si>
  <si>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</si>
  <si>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</si>
  <si>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</si>
  <si>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</si>
  <si>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</si>
  <si>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</si>
  <si>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</si>
  <si>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</si>
  <si>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</si>
  <si>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</si>
  <si>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</si>
  <si>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</si>
  <si>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</si>
  <si>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</si>
  <si>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</si>
  <si>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</si>
  <si>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</si>
  <si>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</si>
  <si>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</si>
  <si>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</si>
  <si>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</si>
  <si>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</si>
  <si>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</si>
  <si>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</si>
  <si>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</si>
  <si>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</si>
  <si>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</si>
  <si>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</si>
  <si>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</si>
  <si>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</si>
  <si>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</si>
  <si>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</si>
  <si>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</si>
  <si>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</si>
  <si>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</si>
  <si>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</si>
  <si>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</si>
  <si>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</si>
  <si>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</si>
  <si>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</si>
  <si>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</si>
  <si>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</si>
  <si>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</si>
  <si>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</si>
  <si>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</si>
  <si>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</si>
  <si>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</si>
  <si>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</si>
  <si>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</si>
  <si>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</si>
  <si>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</si>
  <si>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</si>
  <si>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</si>
  <si>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</si>
  <si>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</si>
  <si>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</si>
  <si>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</si>
  <si>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</si>
  <si>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</si>
  <si>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</si>
  <si>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</si>
  <si>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</si>
  <si>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</si>
  <si>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</si>
  <si>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</si>
  <si>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</si>
  <si>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</si>
  <si>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</si>
  <si>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</si>
  <si>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</si>
  <si>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</si>
  <si>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</si>
  <si>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</si>
  <si>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</si>
  <si>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</si>
  <si>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</si>
  <si>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</si>
  <si>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</si>
  <si>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</si>
  <si>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</si>
  <si>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</si>
  <si>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</si>
  <si>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</si>
  <si>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</si>
  <si>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</si>
  <si>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</si>
  <si>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</si>
  <si>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</si>
  <si>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</si>
  <si>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</si>
  <si>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</si>
  <si>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</si>
  <si>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</si>
  <si>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</si>
  <si>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</si>
  <si>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</si>
  <si>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</si>
  <si>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</si>
  <si>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</si>
  <si>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</si>
  <si>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</si>
  <si>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</si>
  <si>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</si>
  <si>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</si>
  <si>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</si>
  <si>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</si>
  <si>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</si>
  <si>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</si>
  <si>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</si>
  <si>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</si>
  <si>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</si>
  <si>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</si>
  <si>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</si>
  <si>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</si>
  <si>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</si>
  <si>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</si>
  <si>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</si>
  <si>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</si>
  <si>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</si>
  <si>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</si>
  <si>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</si>
  <si>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</si>
  <si>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</si>
  <si>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</si>
  <si>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</si>
  <si>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</si>
  <si>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</si>
  <si>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</si>
  <si>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</si>
  <si>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</si>
  <si>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</si>
  <si>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</si>
  <si>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</si>
  <si>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</si>
  <si>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</si>
  <si>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</si>
  <si>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</si>
  <si>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</si>
  <si>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</si>
  <si>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</si>
  <si>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</si>
  <si>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</si>
  <si>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</si>
  <si>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</si>
  <si>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</si>
  <si>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</si>
  <si>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</si>
  <si>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</si>
  <si>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</si>
  <si>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</si>
  <si>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</si>
  <si>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</si>
  <si>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</si>
  <si>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</si>
  <si>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</si>
  <si>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</si>
  <si>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</si>
  <si>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</si>
  <si>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</si>
  <si>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</si>
  <si>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</si>
  <si>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</si>
  <si>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</si>
  <si>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</si>
  <si>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</si>
  <si>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</si>
  <si>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</si>
  <si>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</si>
  <si>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</si>
  <si>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</si>
  <si>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</si>
  <si>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</si>
  <si>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</si>
  <si>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</si>
  <si>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</si>
  <si>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</si>
  <si>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</si>
  <si>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</si>
  <si>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</si>
  <si>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</si>
  <si>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</si>
  <si>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</si>
  <si>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</si>
  <si>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</si>
  <si>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</si>
  <si>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</si>
  <si>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</si>
  <si>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</si>
  <si>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</si>
  <si>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</si>
  <si>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</si>
  <si>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</si>
  <si>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</si>
  <si>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</si>
  <si>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</si>
  <si>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</si>
  <si>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</si>
  <si>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</si>
  <si>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</si>
  <si>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</si>
  <si>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</si>
  <si>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</si>
  <si>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</si>
  <si>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</si>
  <si>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</si>
  <si>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</si>
  <si>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</si>
  <si>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</si>
  <si>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</si>
  <si>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</si>
  <si>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</si>
  <si>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</si>
  <si>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</si>
  <si>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</si>
  <si>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</si>
  <si>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</si>
  <si>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</si>
  <si>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</si>
  <si>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</si>
  <si>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</si>
  <si>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</si>
  <si>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</si>
  <si>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</si>
  <si>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</si>
  <si>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</si>
  <si>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</si>
  <si>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</si>
  <si>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</si>
  <si>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</si>
  <si>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</si>
  <si>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</si>
  <si>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</si>
  <si>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</si>
  <si>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</si>
  <si>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</si>
  <si>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</si>
  <si>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</si>
  <si>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</si>
  <si>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</si>
  <si>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</si>
  <si>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</si>
  <si>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</si>
  <si>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</si>
  <si>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</si>
  <si>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</si>
  <si>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</si>
  <si>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</si>
  <si>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</si>
  <si>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</si>
  <si>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</si>
  <si>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</si>
  <si>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</si>
  <si>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</si>
  <si>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</si>
  <si>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</si>
  <si>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</si>
  <si>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</si>
  <si>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</si>
  <si>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</si>
  <si>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</si>
  <si>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</si>
  <si>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</si>
  <si>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</si>
  <si>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</si>
  <si>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</si>
  <si>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</si>
  <si>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</si>
  <si>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</si>
  <si>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</si>
  <si>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</si>
  <si>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</si>
  <si>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</si>
  <si>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</si>
  <si>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</si>
  <si>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</si>
  <si>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</si>
  <si>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</si>
  <si>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</si>
  <si>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</si>
  <si>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</si>
  <si>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</si>
  <si>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</si>
  <si>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</si>
  <si>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</si>
  <si>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</si>
  <si>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</si>
  <si>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</si>
  <si>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</si>
  <si>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</si>
  <si>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</si>
  <si>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</si>
  <si>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</si>
  <si>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</si>
  <si>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</si>
  <si>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</si>
  <si>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</si>
  <si>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</si>
  <si>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</si>
  <si>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</si>
  <si>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</si>
  <si>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</si>
  <si>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</si>
  <si>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</si>
  <si>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</si>
  <si>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</si>
  <si>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</si>
  <si>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</si>
  <si>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</si>
  <si>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</si>
  <si>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</si>
  <si>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</si>
  <si>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</si>
  <si>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</si>
  <si>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</si>
  <si>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</si>
  <si>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</si>
  <si>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</si>
  <si>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</si>
  <si>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</si>
  <si>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</si>
  <si>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</si>
  <si>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</si>
  <si>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</si>
  <si>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</si>
  <si>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</si>
  <si>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</si>
  <si>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</si>
  <si>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</si>
  <si>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</si>
  <si>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</si>
  <si>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</si>
  <si>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</si>
  <si>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</si>
  <si>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</si>
  <si>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</si>
  <si>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</si>
  <si>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</si>
  <si>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</si>
  <si>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</si>
  <si>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</si>
  <si>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</si>
  <si>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</si>
  <si>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</si>
  <si>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</si>
  <si>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</si>
  <si>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</si>
  <si>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</si>
  <si>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</si>
  <si>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</si>
  <si>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</si>
  <si>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</si>
  <si>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</si>
  <si>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</si>
  <si>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</si>
  <si>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</si>
  <si>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</si>
  <si>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</si>
  <si>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</si>
  <si>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</si>
  <si>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</si>
  <si>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</si>
  <si>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</si>
  <si>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</si>
  <si>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</si>
  <si>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</si>
  <si>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</si>
  <si>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</si>
  <si>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</si>
  <si>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</si>
  <si>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</si>
  <si>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</si>
  <si>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</si>
  <si>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</si>
  <si>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</si>
  <si>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</si>
  <si>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</si>
  <si>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</si>
  <si>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</si>
  <si>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</si>
  <si>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</si>
  <si>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</si>
  <si>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</si>
  <si>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</si>
  <si>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</si>
  <si>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</si>
  <si>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</si>
  <si>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</si>
  <si>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</si>
  <si>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</si>
  <si>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</si>
  <si>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</si>
  <si>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</si>
  <si>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</si>
  <si>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</si>
  <si>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</si>
  <si>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</si>
  <si>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</si>
  <si>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</si>
  <si>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</si>
  <si>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</si>
  <si>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</si>
  <si>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</si>
  <si>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</si>
  <si>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</si>
  <si>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</si>
  <si>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</si>
  <si>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</si>
  <si>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</si>
  <si>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</si>
  <si>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</si>
  <si>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</si>
  <si>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</si>
  <si>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</si>
  <si>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</si>
  <si>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</si>
  <si>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</si>
  <si>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</si>
  <si>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</si>
  <si>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</si>
  <si>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</si>
  <si>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</si>
  <si>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</si>
  <si>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</si>
  <si>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</si>
  <si>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</si>
  <si>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</si>
  <si>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</si>
  <si>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</si>
  <si>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</si>
  <si>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</si>
  <si>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</si>
  <si>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</si>
  <si>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</si>
  <si>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</si>
  <si>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</si>
  <si>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</si>
  <si>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</si>
  <si>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</si>
  <si>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</si>
  <si>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</si>
  <si>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</si>
  <si>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</si>
  <si>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</si>
  <si>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</si>
  <si>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</si>
  <si>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</si>
  <si>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</si>
  <si>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</si>
  <si>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</si>
  <si>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</si>
  <si>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</si>
  <si>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</si>
  <si>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</si>
  <si>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</si>
  <si>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</si>
  <si>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</si>
  <si>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</si>
  <si>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</si>
  <si>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</si>
  <si>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</si>
  <si>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</si>
  <si>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</si>
  <si>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</si>
  <si>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</si>
  <si>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</si>
  <si>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</si>
  <si>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</si>
  <si>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</si>
  <si>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</si>
  <si>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</si>
  <si>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</si>
  <si>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</si>
  <si>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</si>
  <si>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</si>
  <si>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</si>
  <si>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</si>
  <si>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</si>
  <si>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</si>
  <si>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</si>
  <si>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</si>
  <si>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</si>
  <si>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</si>
  <si>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</si>
  <si>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</si>
  <si>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</si>
  <si>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</si>
  <si>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</si>
  <si>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</si>
  <si>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</si>
  <si>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</si>
  <si>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</si>
  <si>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</si>
  <si>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</si>
  <si>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</si>
  <si>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</si>
  <si>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</si>
  <si>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</si>
  <si>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</si>
  <si>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</si>
  <si>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</si>
  <si>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</si>
  <si>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</si>
  <si>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</si>
  <si>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</si>
  <si>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</si>
  <si>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</si>
  <si>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</si>
  <si>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</si>
  <si>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</si>
  <si>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</si>
  <si>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</si>
  <si>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</si>
  <si>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</si>
  <si>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</si>
  <si>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</si>
  <si>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</si>
  <si>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</si>
  <si>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</si>
  <si>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</si>
  <si>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</si>
  <si>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</si>
  <si>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</si>
  <si>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</si>
  <si>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</si>
  <si>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</si>
  <si>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</si>
  <si>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</si>
  <si>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</si>
  <si>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</si>
  <si>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</si>
  <si>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</si>
  <si>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</si>
  <si>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</si>
  <si>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</si>
  <si>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</si>
  <si>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</si>
  <si>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</si>
  <si>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</si>
  <si>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</si>
  <si>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</si>
  <si>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</si>
  <si>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</si>
  <si>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</si>
  <si>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</si>
  <si>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</si>
  <si>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</si>
  <si>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</si>
  <si>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</si>
  <si>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</si>
  <si>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</si>
  <si>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</si>
  <si>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</si>
  <si>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</si>
  <si>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</si>
  <si>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</si>
  <si>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</si>
  <si>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</si>
  <si>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</si>
  <si>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</si>
  <si>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</si>
  <si>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</si>
  <si>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</si>
  <si>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</si>
  <si>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</si>
  <si>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</si>
  <si>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</si>
  <si>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</si>
  <si>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</si>
  <si>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</si>
  <si>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</si>
  <si>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</si>
  <si>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</si>
  <si>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</si>
  <si>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</si>
  <si>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</si>
  <si>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</si>
  <si>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</si>
  <si>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</si>
  <si>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</si>
  <si>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</si>
  <si>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</si>
  <si>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</si>
  <si>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</si>
  <si>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</si>
  <si>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</si>
  <si>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</si>
  <si>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</si>
  <si>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</si>
  <si>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</si>
  <si>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</si>
  <si>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</si>
  <si>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</si>
  <si>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</si>
  <si>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</si>
  <si>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</si>
  <si>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</si>
  <si>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</si>
  <si>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</si>
  <si>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</si>
  <si>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</si>
  <si>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</si>
  <si>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</si>
  <si>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</si>
  <si>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</si>
  <si>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</si>
  <si>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</si>
  <si>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</si>
  <si>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</si>
  <si>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</si>
  <si>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</si>
  <si>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</si>
  <si>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</si>
  <si>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</si>
  <si>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</si>
  <si>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</si>
  <si>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</si>
  <si>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</si>
  <si>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</si>
  <si>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</si>
  <si>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</si>
  <si>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</si>
  <si>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</si>
  <si>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</si>
  <si>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</si>
  <si>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</si>
  <si>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</si>
  <si>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</si>
  <si>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</si>
  <si>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</si>
  <si>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</si>
  <si>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</si>
  <si>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</si>
  <si>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</si>
  <si>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</si>
  <si>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</si>
  <si>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</si>
  <si>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</si>
  <si>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</si>
  <si>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</si>
  <si>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</si>
  <si>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</si>
  <si>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</si>
  <si>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</si>
  <si>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</si>
  <si>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</si>
  <si>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</si>
  <si>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</si>
  <si>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</si>
  <si>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</si>
  <si>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</si>
  <si>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</si>
  <si>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</si>
  <si>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</si>
  <si>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</si>
  <si>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</si>
  <si>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</si>
  <si>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</si>
  <si>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</si>
  <si>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</si>
  <si>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</si>
  <si>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</si>
  <si>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</si>
  <si>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</si>
  <si>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</si>
  <si>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</si>
  <si>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</si>
  <si>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</si>
  <si>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</si>
  <si>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</si>
  <si>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</si>
  <si>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</si>
  <si>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</si>
  <si>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</si>
  <si>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</si>
  <si>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</si>
  <si>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</si>
  <si>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</si>
  <si>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</si>
  <si>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</si>
  <si>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</si>
  <si>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</si>
  <si>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</si>
  <si>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</si>
  <si>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</si>
  <si>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</si>
  <si>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</si>
  <si>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</si>
  <si>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</si>
  <si>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</si>
  <si>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</si>
  <si>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</si>
  <si>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</si>
  <si>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</si>
  <si>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</si>
  <si>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</si>
  <si>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</si>
  <si>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</si>
  <si>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</si>
  <si>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</si>
  <si>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</si>
  <si>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</si>
  <si>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</si>
  <si>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</si>
  <si>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</si>
  <si>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</si>
  <si>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</si>
  <si>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</si>
  <si>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</si>
  <si>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</si>
  <si>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</si>
  <si>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</si>
  <si>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</si>
  <si>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</si>
  <si>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</si>
  <si>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</si>
  <si>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</si>
  <si>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</si>
  <si>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</si>
  <si>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</si>
  <si>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</si>
  <si>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</si>
  <si>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</si>
  <si>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</si>
  <si>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</si>
  <si>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</si>
  <si>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</si>
  <si>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</si>
  <si>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</si>
  <si>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</si>
  <si>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</si>
  <si>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</si>
  <si>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</si>
  <si>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</si>
  <si>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</si>
  <si>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</si>
  <si>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</si>
  <si>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</si>
  <si>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</si>
  <si>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</si>
  <si>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</si>
  <si>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</si>
  <si>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</si>
  <si>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</si>
  <si>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</si>
  <si>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</si>
  <si>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</si>
  <si>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</si>
  <si>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</si>
  <si>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</si>
  <si>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</si>
  <si>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</si>
  <si>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</si>
  <si>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</si>
  <si>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</si>
  <si>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</si>
  <si>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</si>
  <si>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</si>
  <si>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</si>
  <si>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</si>
  <si>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</si>
  <si>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</si>
  <si>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</si>
  <si>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</si>
  <si>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</si>
  <si>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</si>
  <si>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</si>
  <si>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</si>
  <si>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</si>
  <si>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</si>
  <si>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</si>
  <si>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</si>
  <si>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</si>
  <si>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</si>
  <si>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</si>
  <si>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</si>
  <si>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</si>
  <si>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</si>
  <si>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</si>
  <si>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</si>
  <si>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</si>
  <si>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</si>
  <si>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</si>
  <si>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</si>
  <si>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</si>
  <si>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</si>
  <si>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</si>
  <si>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</si>
  <si>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</si>
  <si>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</si>
  <si>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</si>
  <si>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</si>
  <si>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</si>
  <si>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</si>
  <si>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</si>
  <si>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</si>
  <si>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</si>
  <si>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</si>
  <si>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</si>
  <si>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</si>
  <si>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</si>
  <si>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</si>
  <si>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</si>
  <si>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</si>
  <si>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</si>
  <si>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</si>
  <si>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</si>
  <si>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</si>
  <si>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</si>
  <si>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</si>
  <si>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</si>
  <si>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</si>
  <si>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</si>
  <si>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</si>
  <si>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</si>
  <si>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</si>
  <si>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</si>
  <si>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</si>
  <si>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</si>
  <si>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</si>
  <si>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</si>
  <si>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</si>
  <si>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</si>
  <si>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</si>
  <si>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</si>
  <si>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</si>
  <si>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</si>
  <si>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</si>
  <si>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</si>
  <si>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</si>
  <si>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</si>
  <si>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</si>
  <si>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</si>
  <si>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</si>
  <si>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</si>
  <si>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</si>
  <si>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</si>
  <si>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</si>
  <si>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</si>
  <si>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</si>
  <si>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</si>
  <si>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</si>
  <si>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</si>
  <si>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</si>
  <si>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</si>
  <si>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</si>
  <si>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</si>
  <si>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</si>
  <si>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</si>
  <si>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</si>
  <si>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</si>
  <si>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</si>
  <si>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</si>
  <si>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</si>
  <si>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</si>
  <si>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</si>
  <si>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</si>
  <si>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</si>
  <si>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</si>
  <si>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</si>
  <si>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</si>
  <si>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</si>
  <si>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</si>
  <si>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</si>
  <si>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</si>
  <si>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</si>
  <si>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</si>
  <si>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</si>
  <si>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</si>
  <si>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</si>
  <si>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</si>
  <si>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</si>
  <si>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</si>
  <si>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</si>
  <si>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</si>
  <si>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</si>
  <si>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</si>
  <si>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</si>
  <si>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</si>
  <si>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</si>
  <si>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</si>
  <si>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</si>
  <si>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</si>
  <si>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</si>
  <si>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</si>
  <si>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</si>
  <si>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</si>
  <si>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</si>
  <si>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</si>
  <si>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</si>
  <si>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</si>
  <si>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</si>
  <si>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</si>
  <si>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</si>
  <si>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</si>
  <si>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</si>
  <si>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</si>
  <si>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</si>
  <si>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</si>
  <si>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</si>
  <si>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</si>
  <si>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</si>
  <si>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</si>
  <si>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</si>
  <si>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</si>
  <si>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</si>
  <si>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</si>
  <si>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</si>
  <si>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</si>
  <si>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</si>
  <si>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</si>
  <si>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</si>
  <si>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</si>
  <si>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</si>
  <si>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</si>
  <si>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</si>
  <si>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</si>
  <si>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</si>
  <si>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</si>
  <si>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</si>
  <si>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</si>
  <si>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</si>
  <si>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</si>
  <si>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</si>
  <si>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</si>
  <si>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</si>
  <si>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</si>
  <si>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</si>
  <si>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</si>
  <si>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</si>
  <si>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</si>
  <si>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</si>
  <si>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</si>
  <si>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</si>
  <si>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</si>
  <si>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</si>
  <si>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</si>
  <si>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</si>
  <si>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</si>
  <si>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</si>
  <si>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</si>
  <si>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</si>
  <si>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</si>
  <si>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</si>
  <si>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</si>
  <si>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</si>
  <si>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</si>
  <si>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</si>
  <si>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</si>
  <si>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</si>
  <si>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</si>
  <si>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</si>
  <si>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</si>
  <si>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</si>
  <si>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</si>
  <si>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</si>
  <si>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</si>
  <si>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</si>
  <si>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</si>
  <si>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</si>
  <si>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</si>
  <si>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</si>
  <si>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</si>
  <si>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</si>
  <si>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</si>
  <si>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</si>
  <si>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</si>
  <si>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</si>
  <si>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</si>
  <si>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</si>
  <si>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</si>
  <si>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</si>
  <si>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</si>
  <si>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</si>
  <si>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</si>
  <si>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</si>
  <si>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</si>
  <si>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</si>
  <si>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</si>
  <si>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</si>
  <si>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</si>
  <si>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</si>
  <si>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</si>
  <si>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</si>
  <si>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</si>
  <si>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</si>
  <si>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</si>
  <si>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</si>
  <si>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</si>
  <si>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</si>
  <si>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</si>
  <si>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</si>
  <si>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</si>
  <si>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</si>
  <si>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</si>
  <si>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</si>
  <si>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</si>
  <si>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</si>
  <si>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</si>
  <si>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</si>
  <si>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</si>
  <si>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</si>
  <si>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</si>
  <si>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</si>
  <si>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</si>
  <si>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</si>
  <si>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</si>
  <si>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</si>
  <si>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</si>
  <si>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</si>
  <si>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</si>
  <si>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</si>
  <si>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</si>
  <si>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</si>
  <si>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</si>
  <si>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</si>
  <si>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</si>
  <si>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</si>
  <si>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</si>
  <si>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</si>
  <si>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</si>
  <si>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</si>
  <si>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</si>
  <si>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</si>
  <si>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</si>
  <si>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</si>
  <si>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</si>
  <si>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</si>
  <si>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</si>
  <si>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</si>
  <si>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</si>
  <si>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</si>
  <si>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</si>
  <si>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</si>
  <si>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</si>
  <si>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</si>
  <si>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</si>
  <si>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</si>
  <si>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</si>
  <si>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</si>
  <si>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</si>
  <si>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</si>
  <si>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</si>
  <si>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</si>
  <si>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</si>
  <si>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</si>
  <si>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</si>
  <si>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</si>
  <si>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</si>
  <si>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</si>
  <si>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</si>
  <si>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</si>
  <si>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</si>
  <si>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</si>
  <si>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</si>
  <si>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</si>
  <si>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</si>
  <si>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</si>
  <si>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</si>
  <si>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</si>
  <si>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</si>
  <si>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</si>
  <si>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</si>
  <si>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</si>
  <si>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</si>
  <si>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</si>
  <si>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</si>
  <si>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</si>
  <si>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</si>
  <si>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</si>
  <si>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</si>
  <si>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</si>
  <si>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</si>
  <si>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</si>
  <si>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</si>
  <si>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</si>
  <si>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</si>
  <si>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</si>
  <si>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</si>
  <si>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</si>
  <si>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</si>
  <si>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</si>
  <si>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</si>
  <si>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</si>
  <si>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</si>
  <si>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</si>
  <si>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</si>
  <si>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</si>
  <si>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</si>
  <si>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</si>
  <si>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</si>
  <si>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</si>
  <si>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</si>
  <si>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</si>
  <si>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</si>
  <si>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</si>
  <si>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</si>
  <si>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</si>
  <si>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</si>
  <si>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</si>
  <si>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</si>
  <si>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</si>
  <si>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</si>
  <si>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</si>
  <si>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</si>
  <si>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</si>
  <si>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</si>
  <si>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</si>
  <si>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</si>
  <si>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</si>
  <si>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</si>
  <si>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</si>
  <si>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</si>
  <si>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</si>
  <si>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</si>
  <si>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</si>
  <si>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</si>
  <si>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</si>
  <si>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</si>
  <si>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</si>
  <si>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</si>
  <si>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</si>
  <si>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</si>
  <si>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</si>
  <si>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</si>
  <si>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</si>
  <si>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</si>
  <si>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</si>
  <si>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</si>
  <si>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</si>
  <si>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</si>
  <si>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</si>
  <si>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</si>
  <si>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</si>
  <si>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</si>
  <si>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</si>
  <si>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</si>
  <si>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</si>
  <si>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</si>
  <si>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</si>
  <si>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</si>
  <si>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</si>
  <si>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</si>
  <si>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</si>
  <si>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</si>
  <si>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</si>
  <si>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</si>
  <si>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</si>
  <si>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</si>
  <si>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</si>
  <si>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</si>
  <si>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</si>
  <si>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</si>
  <si>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</si>
  <si>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</si>
  <si>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</si>
  <si>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</si>
  <si>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</si>
  <si>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</si>
  <si>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</si>
  <si>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</si>
  <si>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</si>
  <si>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</si>
  <si>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</si>
  <si>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</si>
  <si>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</si>
  <si>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</si>
  <si>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</si>
  <si>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</si>
  <si>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</si>
  <si>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</si>
  <si>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</si>
  <si>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</si>
  <si>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</si>
  <si>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</si>
  <si>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</si>
  <si>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</si>
  <si>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</si>
  <si>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</si>
  <si>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</si>
  <si>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</si>
  <si>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</si>
  <si>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</si>
  <si>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</si>
  <si>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</si>
  <si>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</si>
  <si>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</si>
  <si>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</si>
  <si>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</si>
  <si>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</si>
  <si>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</si>
  <si>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</si>
  <si>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</si>
  <si>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</si>
  <si>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</si>
  <si>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</si>
  <si>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</si>
  <si>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</si>
  <si>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</si>
  <si>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</si>
  <si>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</si>
  <si>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</si>
  <si>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</si>
  <si>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</si>
  <si>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</si>
  <si>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</si>
  <si>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</si>
  <si>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</si>
  <si>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</si>
  <si>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</si>
  <si>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</si>
  <si>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</si>
  <si>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</si>
  <si>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</si>
  <si>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</si>
  <si>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</si>
  <si>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</si>
  <si>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</si>
  <si>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</si>
  <si>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</si>
  <si>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</si>
  <si>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</si>
  <si>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</si>
  <si>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</si>
  <si>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</si>
  <si>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</si>
  <si>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</si>
  <si>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</si>
  <si>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</si>
  <si>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</si>
  <si>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</si>
  <si>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</si>
  <si>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</si>
  <si>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</si>
  <si>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</si>
  <si>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</si>
  <si>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</si>
  <si>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</si>
  <si>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</si>
  <si>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</si>
  <si>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</si>
  <si>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</si>
  <si>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</si>
  <si>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</si>
  <si>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</si>
  <si>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</si>
  <si>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</si>
  <si>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</si>
  <si>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</si>
  <si>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</si>
  <si>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</si>
  <si>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</si>
  <si>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</si>
  <si>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</si>
  <si>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</si>
  <si>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</si>
  <si>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</si>
  <si>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</si>
  <si>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</si>
  <si>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</si>
  <si>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</si>
  <si>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</si>
  <si>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</si>
  <si>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</si>
  <si>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</si>
  <si>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</si>
  <si>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</si>
  <si>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</si>
  <si>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</si>
  <si>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</si>
  <si>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</si>
  <si>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</si>
  <si>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</si>
  <si>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</si>
  <si>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</si>
  <si>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</si>
  <si>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</si>
  <si>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</si>
  <si>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</si>
  <si>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</si>
  <si>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</si>
  <si>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</si>
  <si>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</si>
  <si>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</si>
  <si>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</si>
  <si>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</si>
  <si>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</si>
  <si>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</si>
  <si>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</si>
  <si>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</si>
  <si>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</si>
  <si>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</si>
  <si>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</si>
  <si>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</si>
  <si>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</si>
  <si>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</si>
  <si>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</si>
  <si>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</si>
  <si>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</si>
  <si>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</si>
  <si>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</si>
  <si>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</si>
  <si>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</si>
  <si>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</si>
  <si>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</si>
  <si>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</si>
  <si>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</si>
  <si>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</si>
  <si>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</si>
  <si>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</si>
  <si>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</si>
  <si>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</si>
  <si>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</si>
  <si>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</si>
  <si>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</si>
  <si>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</si>
  <si>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</si>
  <si>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</si>
  <si>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</si>
  <si>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</si>
  <si>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</si>
  <si>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</si>
  <si>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</si>
  <si>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</si>
  <si>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</si>
  <si>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</si>
  <si>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</si>
  <si>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</si>
  <si>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</si>
  <si>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</si>
  <si>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</si>
  <si>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</si>
  <si>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</si>
  <si>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</si>
  <si>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</si>
  <si>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</si>
  <si>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</si>
  <si>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</si>
  <si>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</si>
  <si>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</si>
  <si>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</si>
  <si>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</si>
  <si>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</si>
  <si>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</si>
  <si>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</si>
  <si>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</si>
  <si>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</si>
  <si>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</si>
  <si>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</si>
  <si>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</si>
  <si>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</si>
  <si>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</si>
  <si>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</si>
  <si>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</si>
  <si>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</si>
  <si>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</si>
  <si>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</si>
  <si>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</si>
  <si>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</si>
  <si>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</si>
  <si>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</si>
  <si>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</si>
  <si>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</si>
  <si>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</si>
  <si>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</si>
  <si>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</si>
  <si>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</si>
  <si>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</si>
  <si>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</si>
  <si>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</si>
  <si>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</si>
  <si>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</si>
  <si>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</si>
  <si>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</si>
  <si>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</si>
  <si>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</si>
  <si>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</si>
  <si>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</si>
  <si>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</si>
  <si>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</si>
  <si>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</si>
  <si>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</si>
  <si>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</si>
  <si>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</si>
  <si>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</si>
  <si>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</si>
  <si>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</si>
  <si>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</si>
  <si>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</si>
  <si>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</si>
  <si>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</si>
  <si>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</si>
  <si>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</si>
  <si>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</si>
  <si>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</si>
  <si>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</si>
  <si>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</si>
  <si>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</si>
  <si>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</si>
  <si>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</si>
  <si>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</si>
  <si>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</si>
  <si>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</si>
  <si>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</si>
  <si>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</si>
  <si>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</si>
  <si>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</si>
  <si>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</si>
  <si>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</si>
  <si>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</si>
  <si>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</si>
  <si>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</si>
  <si>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</si>
  <si>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</si>
  <si>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</si>
  <si>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</si>
  <si>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</si>
  <si>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</si>
  <si>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</si>
  <si>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</si>
  <si>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</si>
  <si>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</si>
  <si>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</si>
  <si>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</si>
  <si>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</si>
  <si>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</si>
  <si>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</si>
  <si>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</si>
  <si>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</si>
  <si>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</si>
  <si>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</si>
  <si>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</si>
  <si>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</si>
  <si>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</si>
  <si>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</si>
  <si>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</si>
  <si>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</si>
  <si>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</si>
  <si>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</si>
  <si>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</si>
  <si>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</si>
  <si>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</si>
  <si>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</si>
  <si>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</si>
  <si>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</si>
  <si>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</si>
  <si>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</si>
  <si>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</si>
  <si>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</si>
  <si>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</si>
  <si>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</si>
  <si>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</si>
  <si>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</si>
  <si>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</si>
  <si>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</si>
  <si>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</si>
  <si>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</si>
  <si>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</si>
  <si>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</si>
  <si>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</si>
  <si>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</si>
  <si>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</si>
  <si>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</si>
  <si>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</si>
  <si>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</si>
  <si>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</si>
  <si>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</si>
  <si>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</si>
  <si>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</si>
  <si>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</si>
  <si>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</si>
  <si>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</si>
  <si>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</si>
  <si>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</si>
  <si>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</si>
  <si>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</si>
  <si>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</si>
  <si>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</si>
  <si>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</si>
  <si>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</si>
  <si>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</si>
  <si>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</si>
  <si>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</si>
  <si>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</si>
  <si>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</si>
  <si>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</si>
  <si>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</si>
  <si>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</si>
  <si>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</si>
  <si>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</si>
  <si>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</si>
  <si>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</si>
  <si>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</si>
  <si>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</si>
  <si>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</si>
  <si>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</si>
  <si>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</si>
  <si>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</si>
  <si>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</si>
  <si>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</si>
  <si>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</si>
  <si>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</si>
  <si>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</si>
  <si>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</si>
  <si>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</si>
  <si>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</si>
  <si>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</si>
  <si>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</si>
  <si>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</si>
  <si>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</si>
  <si>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</si>
  <si>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</si>
  <si>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</si>
  <si>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</si>
  <si>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</si>
  <si>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</si>
  <si>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</si>
  <si>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</si>
  <si>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</si>
  <si>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</si>
  <si>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</si>
  <si>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</si>
  <si>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</si>
  <si>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</si>
  <si>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</si>
  <si>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</si>
  <si>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</si>
  <si>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</si>
  <si>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</si>
  <si>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</si>
  <si>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</si>
  <si>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</si>
  <si>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</si>
  <si>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</si>
  <si>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</si>
  <si>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</si>
  <si>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</si>
  <si>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</si>
  <si>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</si>
  <si>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</si>
  <si>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</si>
  <si>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</si>
  <si>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</si>
  <si>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</si>
  <si>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</si>
  <si>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</si>
  <si>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</si>
  <si>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</si>
  <si>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</si>
  <si>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</si>
  <si>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</si>
  <si>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</si>
  <si>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</si>
  <si>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</si>
  <si>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</si>
  <si>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</si>
  <si>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</si>
  <si>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</si>
  <si>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</si>
  <si>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</si>
  <si>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</si>
  <si>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</si>
  <si>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</si>
  <si>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</si>
  <si>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</si>
  <si>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</si>
  <si>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</si>
  <si>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</si>
  <si>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</si>
  <si>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</si>
  <si>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</si>
  <si>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</si>
  <si>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</si>
  <si>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</si>
  <si>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</si>
  <si>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</si>
  <si>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</si>
  <si>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</si>
  <si>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</si>
  <si>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</si>
  <si>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</si>
  <si>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</si>
  <si>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</si>
  <si>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</si>
  <si>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</si>
  <si>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</si>
  <si>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</si>
  <si>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</si>
  <si>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</si>
  <si>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</si>
  <si>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</si>
  <si>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</si>
  <si>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</si>
  <si>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</si>
  <si>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</si>
  <si>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</si>
  <si>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</si>
  <si>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</si>
  <si>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</si>
  <si>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</si>
  <si>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</si>
  <si>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</si>
  <si>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</si>
  <si>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</si>
  <si>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</si>
  <si>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</si>
  <si>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</si>
  <si>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</si>
  <si>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</si>
  <si>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</si>
  <si>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</si>
  <si>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</si>
  <si>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</si>
  <si>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</si>
  <si>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</si>
  <si>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</si>
  <si>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</si>
  <si>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</si>
  <si>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</si>
  <si>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</si>
  <si>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</si>
  <si>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</si>
  <si>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</si>
  <si>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</si>
  <si>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</si>
  <si>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</si>
  <si>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</si>
  <si>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</si>
  <si>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</si>
  <si>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</si>
  <si>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</si>
  <si>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</si>
  <si>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</si>
  <si>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</si>
  <si>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</si>
  <si>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</si>
  <si>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</si>
  <si>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</si>
  <si>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</si>
  <si>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</si>
  <si>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</si>
  <si>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</si>
  <si>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</si>
  <si>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</si>
  <si>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</si>
  <si>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</si>
  <si>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</si>
  <si>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</si>
  <si>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</si>
  <si>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</si>
  <si>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</si>
  <si>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</si>
  <si>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</si>
  <si>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</si>
  <si>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</si>
  <si>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</si>
  <si>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</si>
  <si>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</si>
  <si>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</si>
  <si>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</si>
  <si>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</si>
  <si>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</si>
  <si>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</si>
  <si>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</si>
  <si>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</si>
  <si>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</si>
  <si>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</si>
  <si>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</si>
  <si>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</si>
  <si>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</si>
  <si>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</si>
  <si>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</si>
  <si>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</si>
  <si>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</si>
  <si>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</si>
  <si>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</si>
  <si>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</si>
  <si>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</si>
  <si>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</si>
  <si>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</si>
  <si>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</si>
  <si>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</si>
  <si>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</si>
  <si>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</si>
  <si>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</si>
  <si>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</si>
  <si>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</si>
  <si>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</si>
  <si>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</si>
  <si>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</si>
  <si>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</si>
  <si>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</si>
  <si>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</si>
  <si>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</si>
  <si>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</si>
  <si>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</si>
  <si>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</si>
  <si>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</si>
  <si>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</si>
  <si>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</si>
  <si>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</si>
  <si>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</si>
  <si>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</si>
  <si>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</si>
  <si>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</si>
  <si>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</si>
  <si>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</si>
  <si>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</si>
  <si>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</si>
  <si>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</si>
  <si>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</si>
  <si>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</si>
  <si>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</si>
  <si>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</si>
  <si>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</si>
  <si>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</si>
  <si>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</si>
  <si>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</si>
  <si>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</si>
  <si>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</si>
  <si>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</si>
  <si>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</si>
  <si>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</si>
  <si>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</si>
  <si>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</si>
  <si>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</si>
  <si>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</si>
  <si>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</si>
  <si>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</si>
  <si>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</si>
  <si>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</si>
  <si>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</si>
  <si>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</si>
  <si>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</si>
  <si>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</si>
  <si>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</si>
  <si>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</si>
  <si>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</si>
  <si>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</si>
  <si>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</si>
  <si>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</si>
  <si>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</si>
  <si>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</si>
  <si>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</si>
  <si>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</si>
  <si>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</si>
  <si>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</si>
  <si>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</si>
  <si>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</si>
  <si>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</si>
  <si>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</si>
  <si>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</si>
  <si>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</si>
  <si>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</si>
  <si>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</si>
  <si>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</si>
  <si>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</si>
  <si>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</si>
  <si>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</si>
  <si>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</si>
  <si>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</si>
  <si>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</si>
  <si>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</si>
  <si>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</si>
  <si>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</si>
  <si>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</si>
  <si>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</si>
  <si>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</si>
  <si>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</si>
  <si>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</si>
  <si>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</si>
  <si>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</si>
  <si>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</si>
  <si>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</si>
  <si>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</si>
  <si>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</si>
  <si>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</si>
  <si>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</si>
  <si>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</si>
  <si>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</si>
  <si>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</si>
  <si>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</si>
  <si>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</si>
  <si>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</si>
  <si>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</si>
  <si>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</si>
  <si>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</si>
  <si>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</si>
  <si>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</si>
  <si>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</si>
  <si>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</si>
  <si>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</si>
  <si>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</si>
  <si>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</si>
  <si>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</si>
  <si>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</si>
  <si>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</si>
  <si>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</si>
  <si>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</si>
  <si>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</si>
  <si>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</si>
  <si>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</si>
  <si>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</si>
  <si>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</si>
  <si>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</si>
  <si>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</si>
  <si>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</si>
  <si>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</si>
  <si>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</si>
  <si>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</si>
  <si>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</si>
  <si>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</si>
  <si>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</si>
  <si>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</si>
  <si>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</si>
  <si>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</si>
  <si>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</si>
  <si>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</si>
  <si>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</si>
  <si>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</si>
  <si>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</si>
  <si>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</si>
  <si>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</si>
  <si>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</si>
  <si>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</si>
  <si>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</si>
  <si>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</si>
  <si>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</si>
  <si>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</si>
  <si>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</si>
  <si>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</si>
  <si>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</si>
  <si>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</si>
  <si>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</si>
  <si>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</si>
  <si>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</si>
  <si>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</si>
  <si>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</si>
  <si>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</si>
  <si>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</si>
  <si>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</si>
  <si>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</si>
  <si>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</si>
  <si>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</si>
  <si>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</si>
  <si>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</si>
  <si>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</si>
  <si>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</si>
  <si>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</si>
  <si>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</si>
  <si>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</si>
  <si>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</si>
  <si>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</si>
  <si>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</si>
  <si>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</si>
  <si>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</si>
  <si>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</si>
  <si>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</si>
  <si>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</si>
  <si>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</si>
  <si>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</si>
  <si>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</si>
  <si>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</si>
  <si>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</si>
  <si>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</si>
  <si>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</si>
  <si>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</si>
  <si>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</si>
  <si>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</si>
  <si>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</si>
  <si>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</si>
  <si>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</si>
  <si>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</si>
  <si>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</si>
  <si>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</si>
  <si>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</si>
  <si>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</si>
  <si>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</si>
  <si>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</si>
  <si>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</si>
  <si>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</si>
  <si>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</si>
  <si>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</si>
  <si>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</si>
  <si>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</si>
  <si>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</si>
  <si>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</si>
  <si>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</si>
  <si>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</si>
  <si>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</si>
  <si>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</si>
  <si>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</si>
  <si>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</si>
  <si>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</si>
  <si>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</si>
  <si>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</si>
  <si>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</si>
  <si>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</si>
  <si>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</si>
  <si>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</si>
  <si>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</si>
  <si>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</si>
  <si>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</si>
  <si>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</si>
  <si>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</si>
  <si>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</si>
  <si>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</si>
  <si>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</si>
  <si>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</si>
  <si>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</si>
  <si>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</si>
  <si>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</si>
  <si>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</si>
  <si>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</si>
  <si>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</si>
  <si>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</si>
  <si>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</si>
  <si>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</si>
  <si>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</si>
  <si>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</si>
  <si>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</si>
  <si>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</si>
  <si>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</si>
  <si>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</si>
  <si>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</si>
  <si>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</si>
  <si>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</si>
  <si>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</si>
  <si>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</si>
  <si>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</si>
  <si>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</si>
  <si>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</si>
  <si>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</si>
  <si>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</si>
  <si>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</si>
  <si>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</si>
  <si>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</si>
  <si>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</si>
  <si>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</si>
  <si>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</si>
  <si>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</si>
  <si>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</si>
  <si>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</si>
  <si>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</si>
  <si>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</si>
  <si>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</si>
  <si>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</si>
  <si>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</si>
  <si>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</si>
  <si>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</si>
  <si>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</si>
  <si>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</si>
  <si>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</si>
  <si>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</si>
  <si>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</si>
  <si>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</si>
  <si>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</si>
  <si>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</si>
  <si>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</si>
  <si>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</si>
  <si>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</si>
  <si>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</si>
  <si>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</si>
  <si>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</si>
  <si>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</si>
  <si>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</si>
  <si>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</si>
  <si>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</si>
  <si>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</si>
  <si>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</si>
  <si>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</si>
  <si>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</si>
  <si>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</si>
  <si>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</si>
  <si>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</si>
  <si>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</si>
  <si>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</si>
  <si>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</si>
  <si>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</si>
  <si>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</si>
  <si>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</si>
  <si>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</si>
  <si>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</si>
  <si>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</si>
  <si>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</si>
  <si>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</si>
  <si>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</si>
  <si>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</si>
  <si>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</si>
  <si>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</si>
  <si>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</si>
  <si>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</si>
  <si>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</si>
  <si>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</si>
  <si>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</si>
  <si>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</si>
  <si>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</si>
  <si>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</si>
  <si>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</si>
  <si>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</si>
  <si>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</si>
  <si>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</si>
  <si>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</si>
  <si>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</si>
  <si>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</si>
  <si>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</si>
  <si>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</si>
  <si>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</si>
  <si>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</si>
  <si>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</si>
  <si>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</si>
  <si>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</si>
  <si>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</si>
  <si>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</si>
  <si>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</si>
  <si>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</si>
  <si>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</si>
  <si>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</si>
  <si>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</si>
  <si>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</si>
  <si>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</si>
  <si>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</si>
  <si>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</si>
  <si>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</si>
  <si>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</si>
  <si>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</si>
  <si>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</si>
  <si>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</si>
  <si>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</si>
  <si>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</si>
  <si>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</si>
  <si>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</si>
  <si>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</si>
  <si>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</si>
  <si>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</si>
  <si>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</si>
  <si>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</si>
  <si>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</si>
  <si>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</si>
  <si>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</si>
  <si>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</si>
  <si>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</si>
  <si>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</si>
  <si>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</si>
  <si>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</si>
  <si>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</si>
  <si>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</si>
  <si>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</si>
  <si>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</si>
  <si>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</si>
  <si>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</si>
  <si>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</si>
  <si>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</si>
  <si>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</si>
  <si>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</si>
  <si>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</si>
  <si>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</si>
  <si>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</si>
  <si>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</si>
  <si>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</si>
  <si>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</si>
  <si>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</si>
  <si>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</si>
  <si>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</si>
  <si>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</si>
  <si>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</si>
  <si>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</si>
  <si>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</si>
  <si>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</si>
  <si>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</si>
  <si>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</si>
  <si>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</si>
  <si>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</si>
  <si>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</si>
  <si>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</si>
  <si>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</si>
  <si>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</si>
  <si>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</si>
  <si>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</si>
  <si>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</si>
  <si>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</si>
  <si>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</si>
  <si>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</si>
  <si>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</si>
  <si>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</si>
  <si>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</si>
  <si>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</si>
  <si>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</si>
  <si>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</si>
  <si>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</si>
  <si>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</si>
  <si>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</si>
  <si>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</si>
  <si>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</si>
  <si>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</si>
  <si>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</si>
  <si>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</si>
  <si>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</si>
  <si>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</si>
  <si>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</si>
  <si>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</si>
  <si>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</si>
  <si>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</si>
  <si>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</si>
  <si>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</si>
  <si>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</si>
  <si>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</si>
  <si>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</si>
  <si>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</si>
  <si>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</si>
  <si>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</si>
  <si>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</si>
  <si>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</si>
  <si>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</si>
  <si>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</si>
  <si>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</si>
  <si>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</si>
  <si>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</si>
  <si>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</si>
  <si>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</si>
  <si>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</si>
  <si>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</si>
  <si>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</si>
  <si>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</si>
  <si>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</si>
  <si>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</si>
  <si>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</si>
  <si>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</si>
  <si>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</si>
  <si>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</si>
  <si>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</si>
  <si>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</si>
  <si>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</si>
  <si>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</si>
  <si>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</si>
  <si>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</si>
  <si>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</si>
  <si>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</si>
  <si>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</si>
  <si>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</si>
  <si>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</si>
  <si>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</si>
  <si>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</si>
  <si>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</si>
  <si>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</si>
  <si>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</si>
  <si>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</si>
  <si>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</si>
  <si>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</si>
  <si>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</si>
  <si>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</si>
  <si>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</si>
  <si>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</si>
  <si>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</si>
  <si>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</si>
  <si>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</si>
  <si>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</si>
  <si>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</si>
  <si>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</si>
  <si>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</si>
  <si>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</si>
  <si>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</si>
  <si>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</si>
  <si>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</si>
  <si>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</si>
  <si>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</si>
  <si>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</si>
  <si>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</si>
  <si>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</si>
  <si>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</si>
  <si>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</si>
  <si>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</si>
  <si>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</si>
  <si>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</si>
  <si>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</si>
  <si>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</si>
  <si>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</si>
  <si>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</si>
  <si>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</si>
  <si>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</si>
  <si>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</si>
  <si>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</si>
  <si>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</si>
  <si>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</si>
  <si>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</si>
  <si>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</si>
  <si>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</si>
  <si>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</si>
  <si>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</si>
  <si>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</si>
  <si>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</si>
  <si>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</si>
  <si>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</si>
  <si>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</si>
  <si>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</si>
  <si>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</si>
  <si>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</si>
  <si>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</si>
  <si>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</si>
  <si>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</si>
  <si>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</si>
  <si>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</si>
  <si>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</si>
  <si>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</si>
  <si>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</si>
  <si>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</si>
  <si>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</si>
  <si>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</si>
  <si>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</si>
  <si>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</si>
  <si>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</si>
  <si>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</si>
  <si>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</si>
  <si>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</si>
  <si>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</si>
  <si>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</si>
  <si>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</si>
  <si>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</si>
  <si>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</si>
  <si>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</si>
  <si>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</si>
  <si>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</si>
  <si>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</si>
  <si>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</si>
  <si>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</si>
  <si>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</si>
  <si>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</si>
  <si>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</si>
  <si>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</si>
  <si>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</si>
  <si>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</si>
  <si>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</si>
  <si>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</si>
  <si>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</si>
  <si>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</si>
  <si>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</si>
  <si>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</si>
  <si>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</si>
  <si>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</si>
  <si>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</si>
  <si>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</si>
  <si>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</si>
  <si>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</si>
  <si>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</si>
  <si>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</si>
  <si>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</si>
  <si>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</si>
  <si>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</si>
  <si>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</si>
  <si>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</si>
  <si>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</si>
  <si>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</si>
  <si>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</si>
  <si>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</si>
  <si>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</si>
  <si>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</si>
  <si>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</si>
  <si>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</si>
  <si>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</si>
  <si>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</si>
  <si>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</si>
  <si>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</si>
  <si>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</si>
  <si>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</si>
  <si>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</si>
  <si>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</si>
  <si>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</si>
  <si>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</si>
  <si>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</si>
  <si>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</si>
  <si>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</si>
  <si>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</si>
  <si>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</si>
  <si>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</si>
  <si>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</si>
  <si>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</si>
  <si>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</si>
  <si>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</si>
  <si>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</si>
  <si>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</si>
  <si>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</si>
  <si>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</si>
  <si>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</si>
  <si>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</si>
  <si>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</si>
  <si>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</si>
  <si>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</si>
  <si>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</si>
  <si>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</si>
  <si>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</si>
  <si>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</si>
  <si>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</si>
  <si>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</si>
  <si>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</si>
  <si>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</si>
  <si>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</si>
  <si>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</si>
  <si>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</si>
  <si>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</si>
  <si>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</si>
  <si>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</si>
  <si>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</si>
  <si>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</si>
  <si>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</si>
  <si>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</si>
  <si>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</si>
  <si>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</si>
  <si>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</si>
  <si>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</si>
  <si>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</si>
  <si>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</si>
  <si>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</si>
  <si>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</si>
  <si>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</si>
  <si>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</si>
  <si>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</si>
  <si>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</si>
  <si>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</si>
  <si>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</si>
  <si>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</si>
  <si>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</si>
  <si>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</si>
  <si>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</si>
  <si>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</si>
  <si>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</si>
  <si>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</si>
  <si>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</si>
  <si>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</si>
  <si>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</si>
  <si>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</si>
  <si>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</si>
  <si>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</si>
  <si>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</si>
  <si>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</si>
  <si>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</si>
  <si>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</si>
  <si>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</si>
  <si>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</si>
  <si>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</si>
  <si>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</si>
  <si>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</si>
  <si>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</si>
  <si>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</si>
  <si>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</si>
  <si>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</si>
  <si>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</si>
  <si>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</si>
  <si>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</si>
  <si>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</si>
  <si>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</si>
  <si>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</si>
  <si>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</si>
  <si>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</si>
  <si>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</si>
  <si>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</si>
  <si>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</si>
  <si>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</si>
  <si>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</si>
  <si>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</si>
  <si>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</si>
  <si>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</si>
  <si>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</si>
  <si>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</si>
  <si>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</si>
  <si>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</si>
  <si>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</si>
  <si>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</si>
  <si>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</si>
  <si>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</si>
  <si>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</si>
  <si>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</si>
  <si>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</si>
  <si>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</si>
  <si>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</si>
  <si>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</si>
  <si>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</si>
  <si>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</si>
  <si>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</si>
  <si>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</si>
  <si>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</si>
  <si>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</si>
  <si>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</si>
  <si>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</si>
  <si>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</si>
  <si>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</si>
  <si>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</si>
  <si>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</si>
  <si>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</si>
  <si>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</si>
  <si>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</si>
  <si>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</si>
  <si>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</si>
  <si>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</si>
  <si>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</si>
  <si>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</si>
  <si>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</si>
  <si>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</si>
  <si>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</si>
  <si>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</si>
  <si>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</si>
  <si>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</si>
  <si>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</si>
  <si>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</si>
  <si>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</si>
  <si>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</si>
  <si>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</si>
  <si>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</si>
  <si>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</si>
  <si>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</si>
  <si>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</si>
  <si>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</si>
  <si>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</si>
  <si>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</si>
  <si>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</si>
  <si>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</si>
  <si>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</si>
  <si>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</si>
  <si>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</si>
  <si>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</si>
  <si>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</si>
  <si>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</si>
  <si>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</si>
  <si>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</si>
  <si>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</si>
  <si>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</si>
  <si>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</si>
  <si>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</si>
  <si>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</si>
  <si>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</si>
  <si>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</si>
  <si>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</si>
  <si>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</si>
  <si>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</si>
  <si>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</si>
  <si>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</si>
  <si>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</si>
  <si>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</si>
  <si>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</si>
  <si>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</si>
  <si>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</si>
  <si>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</si>
  <si>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</si>
  <si>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</si>
  <si>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</si>
  <si>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</si>
  <si>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</si>
  <si>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</si>
  <si>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</si>
  <si>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</si>
  <si>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</si>
  <si>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</si>
  <si>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</si>
  <si>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</si>
  <si>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</si>
  <si>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</si>
  <si>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</si>
  <si>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</si>
  <si>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</si>
  <si>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</si>
  <si>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</si>
  <si>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</si>
  <si>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</si>
  <si>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</si>
  <si>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</si>
  <si>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</si>
  <si>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</si>
  <si>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</si>
  <si>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</si>
  <si>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</si>
  <si>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</si>
  <si>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</si>
  <si>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</si>
  <si>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</si>
  <si>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</si>
  <si>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</si>
  <si>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</si>
  <si>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</si>
  <si>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</si>
  <si>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</si>
  <si>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</si>
  <si>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</si>
  <si>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</si>
  <si>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</si>
  <si>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</si>
  <si>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</si>
  <si>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</si>
  <si>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</si>
  <si>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</si>
  <si>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</si>
  <si>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</si>
  <si>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</si>
  <si>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</si>
  <si>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</si>
  <si>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</si>
  <si>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</si>
  <si>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</si>
  <si>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</si>
  <si>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</si>
  <si>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</si>
  <si>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</si>
  <si>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</si>
  <si>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</si>
  <si>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</si>
  <si>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</si>
  <si>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</si>
  <si>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</si>
  <si>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</si>
  <si>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</si>
  <si>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</si>
  <si>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</si>
  <si>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</si>
  <si>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</si>
  <si>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</si>
  <si>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</si>
  <si>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</si>
  <si>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</si>
  <si>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</si>
  <si>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</si>
  <si>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</si>
  <si>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</si>
  <si>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</si>
  <si>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</si>
  <si>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</si>
  <si>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</si>
  <si>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</si>
  <si>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</si>
  <si>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</si>
  <si>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</si>
  <si>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</si>
  <si>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</si>
  <si>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</si>
  <si>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</si>
  <si>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</si>
  <si>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</si>
  <si>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</si>
  <si>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</si>
  <si>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</si>
  <si>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</si>
  <si>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</si>
  <si>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</si>
  <si>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</si>
  <si>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</si>
  <si>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</si>
  <si>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</si>
  <si>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</si>
  <si>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</si>
  <si>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</si>
  <si>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</si>
  <si>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</si>
  <si>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</si>
  <si>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</si>
  <si>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</si>
  <si>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</si>
  <si>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</si>
  <si>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</si>
  <si>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</si>
  <si>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</si>
  <si>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</si>
  <si>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</si>
  <si>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</si>
  <si>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</si>
  <si>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</si>
  <si>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</si>
  <si>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</si>
  <si>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</si>
  <si>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</si>
  <si>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</si>
  <si>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</si>
  <si>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</si>
  <si>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</si>
  <si>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</si>
  <si>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</si>
  <si>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</si>
  <si>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</si>
  <si>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</si>
  <si>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</si>
  <si>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</si>
  <si>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</si>
  <si>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</si>
  <si>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</si>
  <si>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</si>
  <si>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</si>
  <si>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</si>
  <si>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</si>
  <si>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</si>
  <si>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</si>
  <si>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</si>
  <si>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</si>
  <si>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</si>
  <si>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</si>
  <si>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</si>
  <si>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</si>
  <si>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</si>
  <si>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</si>
  <si>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</si>
  <si>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</si>
  <si>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</si>
  <si>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</si>
  <si>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</si>
  <si>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</si>
  <si>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</si>
  <si>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</si>
  <si>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</si>
  <si>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</si>
  <si>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</si>
  <si>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</si>
  <si>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</si>
  <si>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</si>
  <si>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</si>
  <si>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</si>
  <si>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</si>
  <si>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</si>
  <si>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</si>
  <si>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</si>
  <si>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</si>
  <si>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</si>
  <si>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</si>
  <si>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</si>
  <si>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</si>
  <si>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</si>
  <si>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</si>
  <si>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</si>
  <si>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</si>
  <si>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</si>
  <si>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</si>
  <si>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</si>
  <si>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</si>
  <si>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</si>
  <si>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</si>
  <si>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</si>
  <si>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</si>
  <si>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</si>
  <si>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</si>
  <si>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</si>
  <si>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</si>
  <si>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</si>
  <si>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</si>
  <si>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</si>
  <si>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</si>
  <si>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</si>
  <si>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</si>
  <si>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</si>
  <si>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</si>
  <si>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</si>
  <si>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</si>
  <si>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</si>
  <si>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</si>
  <si>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</si>
  <si>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</si>
  <si>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</si>
  <si>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</si>
  <si>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</si>
  <si>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</si>
  <si>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</si>
  <si>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</si>
  <si>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</si>
  <si>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</si>
  <si>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</si>
  <si>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</si>
  <si>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</si>
  <si>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</si>
  <si>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</si>
  <si>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</si>
  <si>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</si>
  <si>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</si>
  <si>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</si>
  <si>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</si>
  <si>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</si>
  <si>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</si>
  <si>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</si>
  <si>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</si>
  <si>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</si>
  <si>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</si>
  <si>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</si>
  <si>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</si>
  <si>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</si>
  <si>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</si>
  <si>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</si>
  <si>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</si>
  <si>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</si>
  <si>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</si>
  <si>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</si>
  <si>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</si>
  <si>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</si>
  <si>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</si>
  <si>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</si>
  <si>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</si>
  <si>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</si>
  <si>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</si>
  <si>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</si>
  <si>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</si>
  <si>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</si>
  <si>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</si>
  <si>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</si>
  <si>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</si>
  <si>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</si>
  <si>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</si>
  <si>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</si>
  <si>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</si>
  <si>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</si>
  <si>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</si>
  <si>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</si>
  <si>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</si>
  <si>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</si>
  <si>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</si>
  <si>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</si>
  <si>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</si>
  <si>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</si>
  <si>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</si>
  <si>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</si>
  <si>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</si>
  <si>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</si>
  <si>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</si>
  <si>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</si>
  <si>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</si>
  <si>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</si>
  <si>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</si>
  <si>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</si>
  <si>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</si>
  <si>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</si>
  <si>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</si>
  <si>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</si>
  <si>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</si>
  <si>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</si>
  <si>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</si>
  <si>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</si>
  <si>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</si>
  <si>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</si>
  <si>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</si>
  <si>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</si>
  <si>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</si>
  <si>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</si>
  <si>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</si>
  <si>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</si>
  <si>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</si>
  <si>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</si>
  <si>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</si>
  <si>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</si>
  <si>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</si>
  <si>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</si>
  <si>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</si>
  <si>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</si>
  <si>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</si>
  <si>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</si>
  <si>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</si>
  <si>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</si>
  <si>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</si>
  <si>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</si>
  <si>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</si>
  <si>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</si>
  <si>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</si>
  <si>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</si>
  <si>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</si>
  <si>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</si>
  <si>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</si>
  <si>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</si>
  <si>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</si>
  <si>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</si>
  <si>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</si>
  <si>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</si>
  <si>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</si>
  <si>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</si>
  <si>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</si>
  <si>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</si>
  <si>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</si>
  <si>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</si>
  <si>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</si>
  <si>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</si>
  <si>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</si>
  <si>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</si>
  <si>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</si>
  <si>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</si>
  <si>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</si>
  <si>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</si>
  <si>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</si>
  <si>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</si>
  <si>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</si>
  <si>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</si>
  <si>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</si>
  <si>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</si>
  <si>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</si>
  <si>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</si>
  <si>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</si>
  <si>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</si>
  <si>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</si>
  <si>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</si>
  <si>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</si>
  <si>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</si>
  <si>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</si>
  <si>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</si>
  <si>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</si>
  <si>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</si>
  <si>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</si>
  <si>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</si>
  <si>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</si>
  <si>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</si>
  <si>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</si>
  <si>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</si>
  <si>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</si>
  <si>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</si>
  <si>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</si>
  <si>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</si>
  <si>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</si>
  <si>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</si>
  <si>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</si>
  <si>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</si>
  <si>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</si>
  <si>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</si>
  <si>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</si>
  <si>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</si>
  <si>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</si>
  <si>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</si>
  <si>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</si>
  <si>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</si>
  <si>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</si>
  <si>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</si>
  <si>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</si>
  <si>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</si>
  <si>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</si>
  <si>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</si>
  <si>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</si>
  <si>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</si>
  <si>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</si>
  <si>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</si>
  <si>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</si>
  <si>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</si>
  <si>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</si>
  <si>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</si>
  <si>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</si>
  <si>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</si>
  <si>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</si>
  <si>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</si>
  <si>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</si>
  <si>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</si>
  <si>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</si>
  <si>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</si>
  <si>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</si>
  <si>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</si>
  <si>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</si>
  <si>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</si>
  <si>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</si>
  <si>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</si>
  <si>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</si>
  <si>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</si>
  <si>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</si>
  <si>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</si>
  <si>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</si>
  <si>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</si>
  <si>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</si>
  <si>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</si>
  <si>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</si>
  <si>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</si>
  <si>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</si>
  <si>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</si>
  <si>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</si>
  <si>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</si>
  <si>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</si>
  <si>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</si>
  <si>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</si>
  <si>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</si>
  <si>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</si>
  <si>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</si>
  <si>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</si>
  <si>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</si>
  <si>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</si>
  <si>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</si>
  <si>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</si>
  <si>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</si>
  <si>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</si>
  <si>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</si>
  <si>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</si>
  <si>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</si>
  <si>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</si>
  <si>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</si>
  <si>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</si>
  <si>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</si>
  <si>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</si>
  <si>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</si>
  <si>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</si>
  <si>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</si>
  <si>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</si>
  <si>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</si>
  <si>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</si>
  <si>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</si>
  <si>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</si>
  <si>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</si>
  <si>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</si>
  <si>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</si>
  <si>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</si>
  <si>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</si>
  <si>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</si>
  <si>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</si>
  <si>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</si>
  <si>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</si>
  <si>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</si>
  <si>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</si>
  <si>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</si>
  <si>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</si>
  <si>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</si>
  <si>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</si>
  <si>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</si>
  <si>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</si>
  <si>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</si>
  <si>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</si>
  <si>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</si>
  <si>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</si>
  <si>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</si>
  <si>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</si>
  <si>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</si>
  <si>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</si>
  <si>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</si>
  <si>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</si>
  <si>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</si>
  <si>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</si>
  <si>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</si>
  <si>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</si>
  <si>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</si>
  <si>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</si>
  <si>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</si>
  <si>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</si>
  <si>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</si>
  <si>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</si>
  <si>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</si>
  <si>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</si>
  <si>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</si>
  <si>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</si>
  <si>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</si>
  <si>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</si>
  <si>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</si>
  <si>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</si>
  <si>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</si>
  <si>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</si>
  <si>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</si>
  <si>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</si>
  <si>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</si>
  <si>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</si>
  <si>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</si>
  <si>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</si>
  <si>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</si>
  <si>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</si>
  <si>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</si>
  <si>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</si>
  <si>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</si>
  <si>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</si>
  <si>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</si>
  <si>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</si>
  <si>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</si>
  <si>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</si>
  <si>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</si>
  <si>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</si>
  <si>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</si>
  <si>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</si>
  <si>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</si>
  <si>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</si>
  <si>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</si>
  <si>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</si>
  <si>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</si>
  <si>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</si>
  <si>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</si>
  <si>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</si>
  <si>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</si>
  <si>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</si>
  <si>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</si>
  <si>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</si>
  <si>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</si>
  <si>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</si>
  <si>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</si>
  <si>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</si>
  <si>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</si>
  <si>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</si>
  <si>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</si>
  <si>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</si>
  <si>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</si>
  <si>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</si>
  <si>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</si>
  <si>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</si>
  <si>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</si>
  <si>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</si>
  <si>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</si>
  <si>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</si>
  <si>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</si>
  <si>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</si>
  <si>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</si>
  <si>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</si>
  <si>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</si>
  <si>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</si>
  <si>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</si>
  <si>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</si>
  <si>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</si>
  <si>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</si>
  <si>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</si>
  <si>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</si>
  <si>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</si>
  <si>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</si>
  <si>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</si>
  <si>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</si>
  <si>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</si>
  <si>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</si>
  <si>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</si>
  <si>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</si>
  <si>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</si>
  <si>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</si>
  <si>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</si>
  <si>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</si>
  <si>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</si>
  <si>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</si>
  <si>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</si>
  <si>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</si>
  <si>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</si>
  <si>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</si>
  <si>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</si>
  <si>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</si>
  <si>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</si>
  <si>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</si>
  <si>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</si>
  <si>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</si>
  <si>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</si>
  <si>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</si>
  <si>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</si>
  <si>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</si>
  <si>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</si>
  <si>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</si>
  <si>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</si>
  <si>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</si>
  <si>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</si>
  <si>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</si>
  <si>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</si>
  <si>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</si>
  <si>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</si>
  <si>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</si>
  <si>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</si>
  <si>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</si>
  <si>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</si>
  <si>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</si>
  <si>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</si>
  <si>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</si>
  <si>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</si>
  <si>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</si>
  <si>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</si>
  <si>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</si>
  <si>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</si>
  <si>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</si>
  <si>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</si>
  <si>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</si>
  <si>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</si>
  <si>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</si>
  <si>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</si>
  <si>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</si>
  <si>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</si>
  <si>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</si>
  <si>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</si>
  <si>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</si>
  <si>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</si>
  <si>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</si>
  <si>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</si>
  <si>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</si>
  <si>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</si>
  <si>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</si>
  <si>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</si>
  <si>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</si>
  <si>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</si>
  <si>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</si>
  <si>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</si>
  <si>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</si>
  <si>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</si>
  <si>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</si>
  <si>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</si>
  <si>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</si>
  <si>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</si>
  <si>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</si>
  <si>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</si>
  <si>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</si>
  <si>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</si>
  <si>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</si>
  <si>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</si>
  <si>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</si>
  <si>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</si>
  <si>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</si>
  <si>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</si>
  <si>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</si>
  <si>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</si>
  <si>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</si>
  <si>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</si>
  <si>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</si>
  <si>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</si>
  <si>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</si>
  <si>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</si>
  <si>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</si>
  <si>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</si>
  <si>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</si>
  <si>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</si>
  <si>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</si>
  <si>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</si>
  <si>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</si>
  <si>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</si>
  <si>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</si>
  <si>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</si>
  <si>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</si>
  <si>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</si>
  <si>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</si>
  <si>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</si>
  <si>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</si>
  <si>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</si>
  <si>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</si>
  <si>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</si>
  <si>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</si>
  <si>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</si>
  <si>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</si>
  <si>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</si>
  <si>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</si>
  <si>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</si>
  <si>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</si>
  <si>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</si>
  <si>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</si>
  <si>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</si>
  <si>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</si>
  <si>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</si>
  <si>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</si>
  <si>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</si>
  <si>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</si>
  <si>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</si>
  <si>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</si>
  <si>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</si>
  <si>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</si>
  <si>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</si>
  <si>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</si>
  <si>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</si>
  <si>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</si>
  <si>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</si>
  <si>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</si>
  <si>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</si>
  <si>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</si>
  <si>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</si>
  <si>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</si>
  <si>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</si>
  <si>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</si>
  <si>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</si>
  <si>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</si>
  <si>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</si>
  <si>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</si>
  <si>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</si>
  <si>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</si>
  <si>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</si>
  <si>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</si>
  <si>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</si>
  <si>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</si>
  <si>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</si>
  <si>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</si>
  <si>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</si>
  <si>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</si>
  <si>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</si>
  <si>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</si>
  <si>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</si>
  <si>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</si>
  <si>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</si>
  <si>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</si>
  <si>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</si>
  <si>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</si>
  <si>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</si>
  <si>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</si>
  <si>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</si>
  <si>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</si>
  <si>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</si>
  <si>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</si>
  <si>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</si>
  <si>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</si>
  <si>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</si>
  <si>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</si>
  <si>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</si>
  <si>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</si>
  <si>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</si>
  <si>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</si>
  <si>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</si>
  <si>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</si>
  <si>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</si>
  <si>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</si>
  <si>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</si>
  <si>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</si>
  <si>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</si>
  <si>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</si>
  <si>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</si>
  <si>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</si>
  <si>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</si>
  <si>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</si>
  <si>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</si>
  <si>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</si>
  <si>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</si>
  <si>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</si>
  <si>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</si>
  <si>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</si>
  <si>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</si>
  <si>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</si>
  <si>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</si>
  <si>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</si>
  <si>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</si>
  <si>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</si>
  <si>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</si>
  <si>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</si>
  <si>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</si>
  <si>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</si>
  <si>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</si>
  <si>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</si>
  <si>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</si>
  <si>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</si>
  <si>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</si>
  <si>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</si>
  <si>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</si>
  <si>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</si>
  <si>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</si>
  <si>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</si>
  <si>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</si>
  <si>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</si>
  <si>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</si>
  <si>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</si>
  <si>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</si>
  <si>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</si>
  <si>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</si>
  <si>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</si>
  <si>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</si>
  <si>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</si>
  <si>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</si>
  <si>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</si>
  <si>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</si>
  <si>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</si>
  <si>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</si>
  <si>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</si>
  <si>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</si>
  <si>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</si>
  <si>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</si>
  <si>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</si>
  <si>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</si>
  <si>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</si>
  <si>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</si>
  <si>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</si>
  <si>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</si>
  <si>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</si>
  <si>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</si>
  <si>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</si>
  <si>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</si>
  <si>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</si>
  <si>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</si>
  <si>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</si>
  <si>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</si>
  <si>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</si>
  <si>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</si>
  <si>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</si>
  <si>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</si>
  <si>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</si>
  <si>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</si>
  <si>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</si>
  <si>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</si>
  <si>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</si>
  <si>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</si>
  <si>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</si>
  <si>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</si>
  <si>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</si>
  <si>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</si>
  <si>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</si>
  <si>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</si>
  <si>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</si>
  <si>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</si>
  <si>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</si>
  <si>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</si>
  <si>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</si>
  <si>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</si>
  <si>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</si>
  <si>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</si>
  <si>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</si>
  <si>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</si>
  <si>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</si>
  <si>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</si>
  <si>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</si>
  <si>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</si>
  <si>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</si>
  <si>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</si>
  <si>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</si>
  <si>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</si>
  <si>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</si>
  <si>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</si>
  <si>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</si>
  <si>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</si>
  <si>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</si>
  <si>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</si>
  <si>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</si>
  <si>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</si>
  <si>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</si>
  <si>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</si>
  <si>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</si>
  <si>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</si>
  <si>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</si>
  <si>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</si>
  <si>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</si>
  <si>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</si>
  <si>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</si>
  <si>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</si>
  <si>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</si>
  <si>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</si>
  <si>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</si>
  <si>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</si>
  <si>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</si>
  <si>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</si>
  <si>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</si>
  <si>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</si>
  <si>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</si>
  <si>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</si>
  <si>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</si>
  <si>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</si>
  <si>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</si>
  <si>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</si>
  <si>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</si>
  <si>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</si>
  <si>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</si>
  <si>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</si>
  <si>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</si>
  <si>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</si>
  <si>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</si>
  <si>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</si>
  <si>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</si>
  <si>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</si>
  <si>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</si>
  <si>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</si>
  <si>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</si>
  <si>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</si>
  <si>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</si>
  <si>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</si>
  <si>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</si>
  <si>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</si>
  <si>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</si>
  <si>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</si>
  <si>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</si>
  <si>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</si>
  <si>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</si>
  <si>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</si>
  <si>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</si>
  <si>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</si>
  <si>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</si>
  <si>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</si>
  <si>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</si>
  <si>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</si>
  <si>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</si>
  <si>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</si>
  <si>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</si>
  <si>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</si>
  <si>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</si>
  <si>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</si>
  <si>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</si>
  <si>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</si>
  <si>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</si>
  <si>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</si>
  <si>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</si>
  <si>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</si>
  <si>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</si>
  <si>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</si>
  <si>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</si>
  <si>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</si>
  <si>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</si>
  <si>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</si>
  <si>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</si>
  <si>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</si>
  <si>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</si>
  <si>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</si>
  <si>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</si>
  <si>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</si>
  <si>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</si>
  <si>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</si>
  <si>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</si>
  <si>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</si>
  <si>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</si>
  <si>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</si>
  <si>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</si>
  <si>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</si>
  <si>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</si>
  <si>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</si>
  <si>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</si>
  <si>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</si>
  <si>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</si>
  <si>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</si>
  <si>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</si>
  <si>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</si>
  <si>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</si>
  <si>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</si>
  <si>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</si>
  <si>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</si>
  <si>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</si>
  <si>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</si>
  <si>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</si>
  <si>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</si>
  <si>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</si>
  <si>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</si>
  <si>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</si>
  <si>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</si>
  <si>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</si>
  <si>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</si>
  <si>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</si>
  <si>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</si>
  <si>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</si>
  <si>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</si>
  <si>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</si>
  <si>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</si>
  <si>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</si>
  <si>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</si>
  <si>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</si>
  <si>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</si>
  <si>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</si>
  <si>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</si>
  <si>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</si>
  <si>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</si>
  <si>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</si>
  <si>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</si>
  <si>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</si>
  <si>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</si>
  <si>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</si>
  <si>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</si>
  <si>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</si>
  <si>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</si>
  <si>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</si>
  <si>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</si>
  <si>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</si>
  <si>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</si>
  <si>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</si>
  <si>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</si>
  <si>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</si>
  <si>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</si>
  <si>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</si>
  <si>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</si>
  <si>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</si>
  <si>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</si>
  <si>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</si>
  <si>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</si>
  <si>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</si>
  <si>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</si>
  <si>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</si>
  <si>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</si>
  <si>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</si>
  <si>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</si>
  <si>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</si>
  <si>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</si>
  <si>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</si>
  <si>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</si>
  <si>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</si>
  <si>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</si>
  <si>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</si>
  <si>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</si>
  <si>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</si>
  <si>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</si>
  <si>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</si>
  <si>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</si>
  <si>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</si>
  <si>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</si>
  <si>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</si>
  <si>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</si>
  <si>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</si>
  <si>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</si>
  <si>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</si>
  <si>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</si>
  <si>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</si>
  <si>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</si>
  <si>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</si>
  <si>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</si>
  <si>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</si>
  <si>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</si>
  <si>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</si>
  <si>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</si>
  <si>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</si>
  <si>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</si>
  <si>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</si>
  <si>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</si>
  <si>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</si>
  <si>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</si>
  <si>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</si>
  <si>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</si>
  <si>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</si>
  <si>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</si>
  <si>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</si>
  <si>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</si>
  <si>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</si>
  <si>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</si>
  <si>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</si>
  <si>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</si>
  <si>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</si>
  <si>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</si>
  <si>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</si>
  <si>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</si>
  <si>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</si>
  <si>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</si>
  <si>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</si>
  <si>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</si>
  <si>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</si>
  <si>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</si>
  <si>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</si>
  <si>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</si>
  <si>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</si>
  <si>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</si>
  <si>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</si>
  <si>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</si>
  <si>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</si>
  <si>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</si>
  <si>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</si>
  <si>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</si>
  <si>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</si>
  <si>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</si>
  <si>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</si>
  <si>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</si>
  <si>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</si>
  <si>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</si>
  <si>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</si>
  <si>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</si>
  <si>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</si>
  <si>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</si>
  <si>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</si>
  <si>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</si>
  <si>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</si>
  <si>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</si>
  <si>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</si>
  <si>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</si>
  <si>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</si>
  <si>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</si>
  <si>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</si>
  <si>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</si>
  <si>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</si>
  <si>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</si>
  <si>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</si>
  <si>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</si>
  <si>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</si>
  <si>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</si>
  <si>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</si>
  <si>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</si>
  <si>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</si>
  <si>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</si>
  <si>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</si>
  <si>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</si>
  <si>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</si>
  <si>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</si>
  <si>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</si>
  <si>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</si>
  <si>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</si>
  <si>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</si>
  <si>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</si>
  <si>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</si>
  <si>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</si>
  <si>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</si>
  <si>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</si>
  <si>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</si>
  <si>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</si>
  <si>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</si>
  <si>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</si>
  <si>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</si>
  <si>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</si>
  <si>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</si>
  <si>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</si>
  <si>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</si>
  <si>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</si>
  <si>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</si>
  <si>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</si>
  <si>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</si>
  <si>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</si>
  <si>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</si>
  <si>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</si>
  <si>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</si>
  <si>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</si>
  <si>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</si>
  <si>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</si>
  <si>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</si>
  <si>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</si>
  <si>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</si>
  <si>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</si>
  <si>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</si>
  <si>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</si>
  <si>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</si>
  <si>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</si>
  <si>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</si>
  <si>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</si>
  <si>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</si>
  <si>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</si>
  <si>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</si>
  <si>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</si>
  <si>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</si>
  <si>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</si>
  <si>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</si>
  <si>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</si>
  <si>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</si>
  <si>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</si>
  <si>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</si>
  <si>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</si>
  <si>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</si>
  <si>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</si>
  <si>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</si>
  <si>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</si>
  <si>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</si>
  <si>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</si>
  <si>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</si>
  <si>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</si>
  <si>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</si>
  <si>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</si>
  <si>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</si>
  <si>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</si>
  <si>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</si>
  <si>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</si>
  <si>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</si>
  <si>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</si>
  <si>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</si>
  <si>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</si>
  <si>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</si>
  <si>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</si>
  <si>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</si>
  <si>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</si>
  <si>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</si>
  <si>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</si>
  <si>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</si>
  <si>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</si>
  <si>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</si>
  <si>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</si>
  <si>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</si>
  <si>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</si>
  <si>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</si>
  <si>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</si>
  <si>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</si>
  <si>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</si>
  <si>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</si>
  <si>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</si>
  <si>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</si>
  <si>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</si>
  <si>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</si>
  <si>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</si>
  <si>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</si>
  <si>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</si>
  <si>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</si>
  <si>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</si>
  <si>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</si>
  <si>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</si>
  <si>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</si>
  <si>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</si>
  <si>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</si>
  <si>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</si>
  <si>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</si>
  <si>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</si>
  <si>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</si>
  <si>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</si>
  <si>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</si>
  <si>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</si>
  <si>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</si>
  <si>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</si>
  <si>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</si>
  <si>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</si>
  <si>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</si>
  <si>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</si>
  <si>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</si>
  <si>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</si>
  <si>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</si>
  <si>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</si>
  <si>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</si>
  <si>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</si>
  <si>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</si>
  <si>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</si>
  <si>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</si>
  <si>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</si>
  <si>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</si>
  <si>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</si>
  <si>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</si>
  <si>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</si>
  <si>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</si>
  <si>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</si>
  <si>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</si>
  <si>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</si>
  <si>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</si>
  <si>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</si>
  <si>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</si>
  <si>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</si>
  <si>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</si>
  <si>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</si>
  <si>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</si>
  <si>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</si>
  <si>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</si>
  <si>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</si>
  <si>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</si>
  <si>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</si>
  <si>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</si>
  <si>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</si>
  <si>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</si>
  <si>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</si>
  <si>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</si>
  <si>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</si>
  <si>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</si>
  <si>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</si>
  <si>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</si>
  <si>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</si>
  <si>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</si>
  <si>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</si>
  <si>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</si>
  <si>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</si>
  <si>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</si>
  <si>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</si>
  <si>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</si>
  <si>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</si>
  <si>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</si>
  <si>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</si>
  <si>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</si>
  <si>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</si>
  <si>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</si>
  <si>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</si>
  <si>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</si>
  <si>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</si>
  <si>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</si>
  <si>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</si>
  <si>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</si>
  <si>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</si>
  <si>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</si>
  <si>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</si>
  <si>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</si>
  <si>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</si>
  <si>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</si>
  <si>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</si>
  <si>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</si>
  <si>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</si>
  <si>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</si>
  <si>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</si>
  <si>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</si>
  <si>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</si>
  <si>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</si>
  <si>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</si>
  <si>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</si>
  <si>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</si>
  <si>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</si>
  <si>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</si>
  <si>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</si>
  <si>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</si>
  <si>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</si>
  <si>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</si>
  <si>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</si>
  <si>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</si>
  <si>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</si>
  <si>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</si>
  <si>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</si>
  <si>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</si>
  <si>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</si>
  <si>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</si>
  <si>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</si>
  <si>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</si>
  <si>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</si>
  <si>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</si>
  <si>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</si>
  <si>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</si>
  <si>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</si>
  <si>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</si>
  <si>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</si>
  <si>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</si>
  <si>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</si>
  <si>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</si>
  <si>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</si>
  <si>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</si>
  <si>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</si>
  <si>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</si>
  <si>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</si>
  <si>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</si>
  <si>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</si>
  <si>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</si>
  <si>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</si>
  <si>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</si>
  <si>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</si>
  <si>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</si>
  <si>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</si>
  <si>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</si>
  <si>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</si>
  <si>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</si>
  <si>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</si>
  <si>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</si>
  <si>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</si>
  <si>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</si>
  <si>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</si>
  <si>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</si>
  <si>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</si>
  <si>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</si>
  <si>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</si>
  <si>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</si>
  <si>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</si>
  <si>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</si>
  <si>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</si>
  <si>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</si>
  <si>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</si>
  <si>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</si>
  <si>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</si>
  <si>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</si>
  <si>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</si>
  <si>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</si>
  <si>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</si>
  <si>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</si>
  <si>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</si>
  <si>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</si>
  <si>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</si>
  <si>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</si>
  <si>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</si>
  <si>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</si>
  <si>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</si>
  <si>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</si>
  <si>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</si>
  <si>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</si>
  <si>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</si>
  <si>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</si>
  <si>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</si>
  <si>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</si>
  <si>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</si>
  <si>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</si>
  <si>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</si>
  <si>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</si>
  <si>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</si>
  <si>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</si>
  <si>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</si>
  <si>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</si>
  <si>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</si>
  <si>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</si>
  <si>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</si>
  <si>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</si>
  <si>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</si>
  <si>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</si>
  <si>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</si>
  <si>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</si>
  <si>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</si>
  <si>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</si>
  <si>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</si>
  <si>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</si>
  <si>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</si>
  <si>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</si>
  <si>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</si>
  <si>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</si>
  <si>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</si>
  <si>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</si>
  <si>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</si>
  <si>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</si>
  <si>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</si>
  <si>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</si>
  <si>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</si>
  <si>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</si>
  <si>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</si>
  <si>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</si>
  <si>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</si>
  <si>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</si>
  <si>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</si>
  <si>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</si>
  <si>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</si>
  <si>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</si>
  <si>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</si>
  <si>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</si>
  <si>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</si>
  <si>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</si>
  <si>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</si>
  <si>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</si>
  <si>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</si>
  <si>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</si>
  <si>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</si>
  <si>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</si>
  <si>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</si>
  <si>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</si>
  <si>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</si>
  <si>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</si>
  <si>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</si>
  <si>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</si>
  <si>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</si>
  <si>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</si>
  <si>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</si>
  <si>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</si>
  <si>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</si>
  <si>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</si>
  <si>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</si>
  <si>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</si>
  <si>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</si>
  <si>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</si>
  <si>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</si>
  <si>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</si>
  <si>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</si>
  <si>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</si>
  <si>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</si>
  <si>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</si>
  <si>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</si>
  <si>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</si>
  <si>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</si>
  <si>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</si>
  <si>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</si>
  <si>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</si>
  <si>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</si>
  <si>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</si>
  <si>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</si>
  <si>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</si>
  <si>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</si>
  <si>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</si>
  <si>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</si>
  <si>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</si>
  <si>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</si>
  <si>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</si>
  <si>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</si>
  <si>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</si>
  <si>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</si>
  <si>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</si>
  <si>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</si>
  <si>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</si>
  <si>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</si>
  <si>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</si>
  <si>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</si>
  <si>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</si>
  <si>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</si>
  <si>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</si>
  <si>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</si>
  <si>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</si>
  <si>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</si>
  <si>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</si>
  <si>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</si>
  <si>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</si>
  <si>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</si>
  <si>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</si>
  <si>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</si>
  <si>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</si>
  <si>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</si>
  <si>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</si>
  <si>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</si>
  <si>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</si>
  <si>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</si>
  <si>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</si>
  <si>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</si>
  <si>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</si>
  <si>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</si>
  <si>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</si>
  <si>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</si>
  <si>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</si>
  <si>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</si>
  <si>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</si>
  <si>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</si>
  <si>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</si>
  <si>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</si>
  <si>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</si>
  <si>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</si>
  <si>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</si>
  <si>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</si>
  <si>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</si>
  <si>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</si>
  <si>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</si>
  <si>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</si>
  <si>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</si>
  <si>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</si>
  <si>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</si>
  <si>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</si>
  <si>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</si>
  <si>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</si>
  <si>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</si>
  <si>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</si>
  <si>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</si>
  <si>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</si>
  <si>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</si>
  <si>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</si>
  <si>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</si>
  <si>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</si>
  <si>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</si>
  <si>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</si>
  <si>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</si>
  <si>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</si>
  <si>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</si>
  <si>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</si>
  <si>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</si>
  <si>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</si>
  <si>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</si>
  <si>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</si>
  <si>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</si>
  <si>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</si>
  <si>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</si>
  <si>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</si>
  <si>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</si>
  <si>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</si>
  <si>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</si>
  <si>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</si>
  <si>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</si>
  <si>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</si>
  <si>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</si>
  <si>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</si>
  <si>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</si>
  <si>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</si>
  <si>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</si>
  <si>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</si>
  <si>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</si>
  <si>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</si>
  <si>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</si>
  <si>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</si>
  <si>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</si>
  <si>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</si>
  <si>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</si>
  <si>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</si>
  <si>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</si>
  <si>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</si>
  <si>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</si>
  <si>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</si>
  <si>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</si>
  <si>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</si>
  <si>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</si>
  <si>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</si>
  <si>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</si>
  <si>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</si>
  <si>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</si>
  <si>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</si>
  <si>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</si>
  <si>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</si>
  <si>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</si>
  <si>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</si>
  <si>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</si>
  <si>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</si>
  <si>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</si>
  <si>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</si>
  <si>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</si>
  <si>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</si>
  <si>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</si>
  <si>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</si>
  <si>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</si>
  <si>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</si>
  <si>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</si>
  <si>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</si>
  <si>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</si>
  <si>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</si>
  <si>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</si>
  <si>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</si>
  <si>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</si>
  <si>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</si>
  <si>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</si>
  <si>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</si>
  <si>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</si>
  <si>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</si>
  <si>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</si>
  <si>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</si>
  <si>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</si>
  <si>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</si>
  <si>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</si>
  <si>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</si>
  <si>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</si>
  <si>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</si>
  <si>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</si>
  <si>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</si>
  <si>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</si>
  <si>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</si>
  <si>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</si>
  <si>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</si>
  <si>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</si>
  <si>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</si>
  <si>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</si>
  <si>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</si>
  <si>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</si>
  <si>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</si>
  <si>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</si>
  <si>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</si>
  <si>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</si>
  <si>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</si>
  <si>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</si>
  <si>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</si>
  <si>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</si>
  <si>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</si>
  <si>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</si>
  <si>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</si>
  <si>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</si>
  <si>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</si>
  <si>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</si>
  <si>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</si>
  <si>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</si>
  <si>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</si>
  <si>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</si>
  <si>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</si>
  <si>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</si>
  <si>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</si>
  <si>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</si>
  <si>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</si>
  <si>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</si>
  <si>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</si>
  <si>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</si>
  <si>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</si>
  <si>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</si>
  <si>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</si>
  <si>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</si>
  <si>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</si>
  <si>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</si>
  <si>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</si>
  <si>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</si>
  <si>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</si>
  <si>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</si>
  <si>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</si>
  <si>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</si>
  <si>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</si>
  <si>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</si>
  <si>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</si>
  <si>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</si>
  <si>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</si>
  <si>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</si>
  <si>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</si>
  <si>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</si>
  <si>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</si>
  <si>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</si>
  <si>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</si>
  <si>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</si>
  <si>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</si>
  <si>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</si>
  <si>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</si>
  <si>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</si>
  <si>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</si>
  <si>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</si>
  <si>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</si>
  <si>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</si>
  <si>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</si>
  <si>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</si>
  <si>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</si>
  <si>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</si>
  <si>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</si>
  <si>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</si>
  <si>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</si>
  <si>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</si>
  <si>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</si>
  <si>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</si>
  <si>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</si>
  <si>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</si>
  <si>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</si>
  <si>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</si>
  <si>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</si>
  <si>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</si>
  <si>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</si>
  <si>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</si>
  <si>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</si>
  <si>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</si>
  <si>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</si>
  <si>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</si>
  <si>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</si>
  <si>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</si>
  <si>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</si>
  <si>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</si>
  <si>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</si>
  <si>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</si>
  <si>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</si>
  <si>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</si>
  <si>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</si>
  <si>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</si>
  <si>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</si>
  <si>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</si>
  <si>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</si>
  <si>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</si>
  <si>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</si>
  <si>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</si>
  <si>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</si>
  <si>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</si>
  <si>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</si>
  <si>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</si>
  <si>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</si>
  <si>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</si>
  <si>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</si>
  <si>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</si>
  <si>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</si>
  <si>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</si>
  <si>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</si>
  <si>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</si>
  <si>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</si>
  <si>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</si>
  <si>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</si>
  <si>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</si>
  <si>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</si>
  <si>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</si>
  <si>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</si>
  <si>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</si>
  <si>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</si>
  <si>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</si>
  <si>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</si>
  <si>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</si>
  <si>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</si>
  <si>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</si>
  <si>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</si>
  <si>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</si>
  <si>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</si>
  <si>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</si>
  <si>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</si>
  <si>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</si>
  <si>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</si>
  <si>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</si>
  <si>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</si>
  <si>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</si>
  <si>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</si>
  <si>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</si>
  <si>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</si>
  <si>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</si>
  <si>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</si>
  <si>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</si>
  <si>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</si>
  <si>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</si>
  <si>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</si>
  <si>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</si>
  <si>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</si>
  <si>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</si>
  <si>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</si>
  <si>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</si>
  <si>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</si>
  <si>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</si>
  <si>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</si>
  <si>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</si>
  <si>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</si>
  <si>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</si>
  <si>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</si>
  <si>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</si>
  <si>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</si>
  <si>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</si>
  <si>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</si>
  <si>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</si>
  <si>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</si>
  <si>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</si>
  <si>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</si>
  <si>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</si>
  <si>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</si>
  <si>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</si>
  <si>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</si>
  <si>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</si>
  <si>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</si>
  <si>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</si>
  <si>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</si>
  <si>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</si>
  <si>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</si>
  <si>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</si>
  <si>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</si>
  <si>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</si>
  <si>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</si>
  <si>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</si>
  <si>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</si>
  <si>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</si>
  <si>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</si>
  <si>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</si>
  <si>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</si>
  <si>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</si>
  <si>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</si>
  <si>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</si>
  <si>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</si>
  <si>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</si>
  <si>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</si>
  <si>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</si>
  <si>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</si>
  <si>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</si>
  <si>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</si>
  <si>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</si>
  <si>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</si>
  <si>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</si>
  <si>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</si>
  <si>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</si>
  <si>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</si>
  <si>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</si>
  <si>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</si>
  <si>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</si>
  <si>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</si>
  <si>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</si>
  <si>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</si>
  <si>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</si>
  <si>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</si>
  <si>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</si>
  <si>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</si>
  <si>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</si>
  <si>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</si>
  <si>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</si>
  <si>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</si>
  <si>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</si>
  <si>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</si>
  <si>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</si>
  <si>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</si>
  <si>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</si>
  <si>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</si>
  <si>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</si>
  <si>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</si>
  <si>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</si>
  <si>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</si>
  <si>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</si>
  <si>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</si>
  <si>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</si>
  <si>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</si>
  <si>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</si>
  <si>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</si>
  <si>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</si>
  <si>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</si>
  <si>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</si>
  <si>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</si>
  <si>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</si>
  <si>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</si>
  <si>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</si>
  <si>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</si>
  <si>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</si>
  <si>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</si>
  <si>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</si>
  <si>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</si>
  <si>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</si>
  <si>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</si>
  <si>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</si>
  <si>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</si>
  <si>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</si>
  <si>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</si>
  <si>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</si>
  <si>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</si>
  <si>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</si>
  <si>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</si>
  <si>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</si>
  <si>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</si>
  <si>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</si>
  <si>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</si>
  <si>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</si>
  <si>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</si>
  <si>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</si>
  <si>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</si>
  <si>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</si>
  <si>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</si>
  <si>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</si>
  <si>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</si>
  <si>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</si>
  <si>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</si>
  <si>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</si>
  <si>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</si>
  <si>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</si>
  <si>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</si>
  <si>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</si>
  <si>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</si>
  <si>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</si>
  <si>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</si>
  <si>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</si>
  <si>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</si>
  <si>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</si>
  <si>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</si>
  <si>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</si>
  <si>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</si>
  <si>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</si>
  <si>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</si>
  <si>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</si>
  <si>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</si>
  <si>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</si>
  <si>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</si>
  <si>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</si>
  <si>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</si>
  <si>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</si>
  <si>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</si>
  <si>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</si>
  <si>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</si>
  <si>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</si>
  <si>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</si>
  <si>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</si>
  <si>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</si>
  <si>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</si>
  <si>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</si>
  <si>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</si>
  <si>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</si>
  <si>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</si>
  <si>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</si>
  <si>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</si>
  <si>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</si>
  <si>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</si>
  <si>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</si>
  <si>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</si>
  <si>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</si>
  <si>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</si>
  <si>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</si>
  <si>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</si>
  <si>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</si>
  <si>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</si>
  <si>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</si>
  <si>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</si>
  <si>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</si>
  <si>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</si>
  <si>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</si>
  <si>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</si>
  <si>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</si>
  <si>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</si>
  <si>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</si>
  <si>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</si>
  <si>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</si>
  <si>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</si>
  <si>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</si>
  <si>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</si>
  <si>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</si>
  <si>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</si>
  <si>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</si>
  <si>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</si>
  <si>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</si>
  <si>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</si>
  <si>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</si>
  <si>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</si>
  <si>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</si>
  <si>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</si>
  <si>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</si>
  <si>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</si>
  <si>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</si>
  <si>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</si>
  <si>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</si>
  <si>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</si>
  <si>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</si>
  <si>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</si>
  <si>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</si>
  <si>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</si>
  <si>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</si>
  <si>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</si>
  <si>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</si>
  <si>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</si>
  <si>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</si>
  <si>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</si>
  <si>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</si>
  <si>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</si>
  <si>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</si>
  <si>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</si>
  <si>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</si>
  <si>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</si>
  <si>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</si>
  <si>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</si>
  <si>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</si>
  <si>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</si>
  <si>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</si>
  <si>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</si>
  <si>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</si>
  <si>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</si>
  <si>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</si>
  <si>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</si>
  <si>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</si>
  <si>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</si>
  <si>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</si>
  <si>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</si>
  <si>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</si>
  <si>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</si>
  <si>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</si>
  <si>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</si>
  <si>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</si>
  <si>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</si>
  <si>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</si>
  <si>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</si>
  <si>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</si>
  <si>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</si>
  <si>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</si>
  <si>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</si>
  <si>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</si>
  <si>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</si>
  <si>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</si>
  <si>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</si>
  <si>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</si>
  <si>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</si>
  <si>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</si>
  <si>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</si>
  <si>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</si>
  <si>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</si>
  <si>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</si>
  <si>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</si>
  <si>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</si>
  <si>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</si>
  <si>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</si>
  <si>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</si>
  <si>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</si>
  <si>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</si>
  <si>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</si>
  <si>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</si>
  <si>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</si>
  <si>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</si>
  <si>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</si>
  <si>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</si>
  <si>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</si>
  <si>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</si>
  <si>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</si>
  <si>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</si>
  <si>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</si>
  <si>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</si>
  <si>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</si>
  <si>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</si>
  <si>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</si>
  <si>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</si>
  <si>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</si>
  <si>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</si>
  <si>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</si>
  <si>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</si>
  <si>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</si>
  <si>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</si>
  <si>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</si>
  <si>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</si>
  <si>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</si>
  <si>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</si>
  <si>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</si>
  <si>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</si>
  <si>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</si>
  <si>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</si>
  <si>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</si>
  <si>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</si>
  <si>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</si>
  <si>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</si>
  <si>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</si>
  <si>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</si>
  <si>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</si>
  <si>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</si>
  <si>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</si>
  <si>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</si>
  <si>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</si>
  <si>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</si>
  <si>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</si>
  <si>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</si>
  <si>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</si>
  <si>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</si>
  <si>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</si>
  <si>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</si>
  <si>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</si>
  <si>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</si>
  <si>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</si>
  <si>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</si>
  <si>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</si>
  <si>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</si>
  <si>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</si>
  <si>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</si>
  <si>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</si>
  <si>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</si>
  <si>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</si>
  <si>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</si>
  <si>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</si>
  <si>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</si>
  <si>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</si>
  <si>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</si>
  <si>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</si>
  <si>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</si>
  <si>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</si>
  <si>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</si>
  <si>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</si>
  <si>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</si>
  <si>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</si>
  <si>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</si>
  <si>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</si>
  <si>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</si>
  <si>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</si>
  <si>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</si>
  <si>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</si>
  <si>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</si>
  <si>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</si>
  <si>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</si>
  <si>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</si>
  <si>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</si>
  <si>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</si>
  <si>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</si>
  <si>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</si>
  <si>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</si>
  <si>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</si>
  <si>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</si>
  <si>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</si>
  <si>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</si>
  <si>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</si>
  <si>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</si>
  <si>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</si>
  <si>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</si>
  <si>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</si>
  <si>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</si>
  <si>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</si>
  <si>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</si>
  <si>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</si>
  <si>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</si>
  <si>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</si>
  <si>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</si>
  <si>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</si>
  <si>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</si>
  <si>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</si>
  <si>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</si>
  <si>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</si>
  <si>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</si>
  <si>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</si>
  <si>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</si>
  <si>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</si>
  <si>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</si>
  <si>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</si>
  <si>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</si>
  <si>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</si>
  <si>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</si>
  <si>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</si>
  <si>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</si>
  <si>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</si>
  <si>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</si>
  <si>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</si>
  <si>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</si>
  <si>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</si>
  <si>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</si>
  <si>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</si>
  <si>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</si>
  <si>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</si>
  <si>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</si>
  <si>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</si>
  <si>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</si>
  <si>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</si>
  <si>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</si>
  <si>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</si>
  <si>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</si>
  <si>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</si>
  <si>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</si>
  <si>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</si>
  <si>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</si>
  <si>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</si>
  <si>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</si>
  <si>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</si>
  <si>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</si>
  <si>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</si>
  <si>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</si>
  <si>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</si>
  <si>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</si>
  <si>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</si>
  <si>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</si>
  <si>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</si>
  <si>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</si>
  <si>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</si>
  <si>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</si>
  <si>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</si>
  <si>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</si>
  <si>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</si>
  <si>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</si>
  <si>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</si>
  <si>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</si>
  <si>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</si>
  <si>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</si>
  <si>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</si>
  <si>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</si>
  <si>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</si>
  <si>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</si>
  <si>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</si>
  <si>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</si>
  <si>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</si>
  <si>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</si>
  <si>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</si>
  <si>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</si>
  <si>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</si>
  <si>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</si>
  <si>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</si>
  <si>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</si>
  <si>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</si>
  <si>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</si>
  <si>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</si>
  <si>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</si>
  <si>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</si>
  <si>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</si>
  <si>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</si>
  <si>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</si>
  <si>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</si>
  <si>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</si>
  <si>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</si>
  <si>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</si>
  <si>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</si>
  <si>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</si>
  <si>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</si>
  <si>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</si>
  <si>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</si>
  <si>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</si>
  <si>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</si>
  <si>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</si>
  <si>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</si>
  <si>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</si>
  <si>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</si>
  <si>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</si>
  <si>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</si>
  <si>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</si>
  <si>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</si>
  <si>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</si>
  <si>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</si>
  <si>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</si>
  <si>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</si>
  <si>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</si>
  <si>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</si>
  <si>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</si>
  <si>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</si>
  <si>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</si>
  <si>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</si>
  <si>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</si>
  <si>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</si>
  <si>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</si>
  <si>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</si>
  <si>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</si>
  <si>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</si>
  <si>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</si>
  <si>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</si>
  <si>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</si>
  <si>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</si>
  <si>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</si>
  <si>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</si>
  <si>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</si>
  <si>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</si>
  <si>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</si>
  <si>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</si>
  <si>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</si>
  <si>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</si>
  <si>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</si>
  <si>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</si>
  <si>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</si>
  <si>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</si>
  <si>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</si>
  <si>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</si>
  <si>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</si>
  <si>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</si>
  <si>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</si>
  <si>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</si>
  <si>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</si>
  <si>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</si>
  <si>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</si>
  <si>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</si>
  <si>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</si>
  <si>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</si>
  <si>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</si>
  <si>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</si>
  <si>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</si>
  <si>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</si>
  <si>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</si>
  <si>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</si>
  <si>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</si>
  <si>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</si>
  <si>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</si>
  <si>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</si>
  <si>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</si>
  <si>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</si>
  <si>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</si>
  <si>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</si>
  <si>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</si>
  <si>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</si>
  <si>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</si>
  <si>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</si>
  <si>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</si>
  <si>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</si>
  <si>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</si>
  <si>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</si>
  <si>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</si>
  <si>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</si>
  <si>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</si>
  <si>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</si>
  <si>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</si>
  <si>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</si>
  <si>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</si>
  <si>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</si>
  <si>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</si>
  <si>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</si>
  <si>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</si>
  <si>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</si>
  <si>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</si>
  <si>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</si>
  <si>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</si>
  <si>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</si>
  <si>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</si>
  <si>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</si>
  <si>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</si>
  <si>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</si>
  <si>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</si>
  <si>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</si>
  <si>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</si>
  <si>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</si>
  <si>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</si>
  <si>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</si>
  <si>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</si>
  <si>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</si>
  <si>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</si>
  <si>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</si>
  <si>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</si>
  <si>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</si>
  <si>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</si>
  <si>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</si>
  <si>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</si>
  <si>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</si>
  <si>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</si>
  <si>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</si>
  <si>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</si>
  <si>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</si>
  <si>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</si>
  <si>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</si>
  <si>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</si>
  <si>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</si>
  <si>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</si>
  <si>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</si>
  <si>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</si>
  <si>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</si>
  <si>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</si>
  <si>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</si>
  <si>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</si>
  <si>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</si>
  <si>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</si>
  <si>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</si>
  <si>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</si>
  <si>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</si>
  <si>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</si>
  <si>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</si>
  <si>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</si>
  <si>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</si>
  <si>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</si>
  <si>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</si>
  <si>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</si>
  <si>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</si>
  <si>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</si>
  <si>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</si>
  <si>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</si>
  <si>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</si>
  <si>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</si>
  <si>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</si>
  <si>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</si>
  <si>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</si>
  <si>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</si>
  <si>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</si>
  <si>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</si>
  <si>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</si>
  <si>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</si>
  <si>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</si>
  <si>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</si>
  <si>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</si>
  <si>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</si>
  <si>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</si>
  <si>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</si>
  <si>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</si>
  <si>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</si>
  <si>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</si>
  <si>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</si>
  <si>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</si>
  <si>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</si>
  <si>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</si>
  <si>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</si>
  <si>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</si>
  <si>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</si>
  <si>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</si>
  <si>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</si>
  <si>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</si>
  <si>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</si>
  <si>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</si>
  <si>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</si>
  <si>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</si>
  <si>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</si>
  <si>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</si>
  <si>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</si>
  <si>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</si>
  <si>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</si>
  <si>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</si>
  <si>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</si>
  <si>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</si>
  <si>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</si>
  <si>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</si>
  <si>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</si>
  <si>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</si>
  <si>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</si>
  <si>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</si>
  <si>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</si>
  <si>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</si>
  <si>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</si>
  <si>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</si>
  <si>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</si>
  <si>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</si>
  <si>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</si>
  <si>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</si>
  <si>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</si>
  <si>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</si>
  <si>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</si>
  <si>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</si>
  <si>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</si>
  <si>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</si>
  <si>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</si>
  <si>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</si>
  <si>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</si>
  <si>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</si>
  <si>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</si>
  <si>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</si>
  <si>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</si>
  <si>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</si>
  <si>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</si>
  <si>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</si>
  <si>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</si>
  <si>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</si>
  <si>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</si>
  <si>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</si>
  <si>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</si>
  <si>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</si>
  <si>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</si>
  <si>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</si>
  <si>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</si>
  <si>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</si>
  <si>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</si>
  <si>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</si>
  <si>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</si>
  <si>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</si>
  <si>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</si>
  <si>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</si>
  <si>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</si>
  <si>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</si>
  <si>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</si>
  <si>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</si>
  <si>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</si>
  <si>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</si>
  <si>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</si>
  <si>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</si>
  <si>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</si>
  <si>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</si>
  <si>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</si>
  <si>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</si>
  <si>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</si>
  <si>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</si>
  <si>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</si>
  <si>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</si>
  <si>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</si>
  <si>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</si>
  <si>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</si>
  <si>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</si>
  <si>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</si>
  <si>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</si>
  <si>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</si>
  <si>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</si>
  <si>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</si>
  <si>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</si>
  <si>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</si>
  <si>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</si>
  <si>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</si>
  <si>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</si>
  <si>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</si>
  <si>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</si>
  <si>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</si>
  <si>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</si>
  <si>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</si>
  <si>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</si>
  <si>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</si>
  <si>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</si>
  <si>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</si>
  <si>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</si>
  <si>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</si>
  <si>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</si>
  <si>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</si>
  <si>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</si>
  <si>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</si>
  <si>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</si>
  <si>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</si>
  <si>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</si>
  <si>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</si>
  <si>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</si>
  <si>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</si>
  <si>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</si>
  <si>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</si>
  <si>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</si>
  <si>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</si>
  <si>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</si>
  <si>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</si>
  <si>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</si>
  <si>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</si>
  <si>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</si>
  <si>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</si>
  <si>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</si>
  <si>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</si>
  <si>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</si>
  <si>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</si>
  <si>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</si>
  <si>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</si>
  <si>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</si>
  <si>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</si>
  <si>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</si>
  <si>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</si>
  <si>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</si>
  <si>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</si>
  <si>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</si>
  <si>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</si>
  <si>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</si>
  <si>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</si>
  <si>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</si>
  <si>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</si>
  <si>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</si>
  <si>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</si>
  <si>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</si>
  <si>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</si>
  <si>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</si>
  <si>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</si>
  <si>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</si>
  <si>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</si>
  <si>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</si>
  <si>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</si>
  <si>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</si>
  <si>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</si>
  <si>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</si>
  <si>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</si>
  <si>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</si>
  <si>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</si>
  <si>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</si>
  <si>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</si>
  <si>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</si>
  <si>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</si>
  <si>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</si>
  <si>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</si>
  <si>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</si>
  <si>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</si>
  <si>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</si>
  <si>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</si>
  <si>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</si>
  <si>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</si>
  <si>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</si>
  <si>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</si>
  <si>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</si>
  <si>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</si>
  <si>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</si>
  <si>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</si>
  <si>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</si>
  <si>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</si>
  <si>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</si>
  <si>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</si>
  <si>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</si>
  <si>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</si>
  <si>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</si>
  <si>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</si>
  <si>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</si>
  <si>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</si>
  <si>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</si>
  <si>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</si>
  <si>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</si>
  <si>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</si>
  <si>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</si>
  <si>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</si>
  <si>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</si>
  <si>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</si>
  <si>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</si>
  <si>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</si>
  <si>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</si>
  <si>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</si>
  <si>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</si>
  <si>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</si>
  <si>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</si>
  <si>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</si>
  <si>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</si>
  <si>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</si>
  <si>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</si>
  <si>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</si>
  <si>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</si>
  <si>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</si>
  <si>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</si>
  <si>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</si>
  <si>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</si>
  <si>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</si>
  <si>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</si>
  <si>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</si>
  <si>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</si>
  <si>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</si>
  <si>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</si>
  <si>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</si>
  <si>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</si>
  <si>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</si>
  <si>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</si>
  <si>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</si>
  <si>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</si>
  <si>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</si>
  <si>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</si>
  <si>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</si>
  <si>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</si>
  <si>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</si>
  <si>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</si>
  <si>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</si>
  <si>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</si>
  <si>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</si>
  <si>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</si>
  <si>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</si>
  <si>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</si>
  <si>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</si>
  <si>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</si>
  <si>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</si>
  <si>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</si>
  <si>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</si>
  <si>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</si>
  <si>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</si>
  <si>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</si>
  <si>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</si>
  <si>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</si>
  <si>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</si>
  <si>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</si>
  <si>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</si>
  <si>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</si>
  <si>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</si>
  <si>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</si>
  <si>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</si>
  <si>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</si>
  <si>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</si>
  <si>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</si>
  <si>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</si>
  <si>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</si>
  <si>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</si>
  <si>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</si>
  <si>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</si>
  <si>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</si>
  <si>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</si>
  <si>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</si>
  <si>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</si>
  <si>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</si>
  <si>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</si>
  <si>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</si>
  <si>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</si>
  <si>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</si>
  <si>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</si>
  <si>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</si>
  <si>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</si>
  <si>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</si>
  <si>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</si>
  <si>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</si>
  <si>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</si>
  <si>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</si>
  <si>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</si>
  <si>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</si>
  <si>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</si>
  <si>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</si>
  <si>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</si>
  <si>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</si>
  <si>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</si>
  <si>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</si>
  <si>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</si>
  <si>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</si>
  <si>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</si>
  <si>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</si>
  <si>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</si>
  <si>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</si>
  <si>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</si>
  <si>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</si>
  <si>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</si>
  <si>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</si>
  <si>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</si>
  <si>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</si>
  <si>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</si>
  <si>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</si>
  <si>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</si>
  <si>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</si>
  <si>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</si>
  <si>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</si>
  <si>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</si>
  <si>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</si>
  <si>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</si>
  <si>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</si>
  <si>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</si>
  <si>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</si>
  <si>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</si>
  <si>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</si>
  <si>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</si>
  <si>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</si>
  <si>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</si>
  <si>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</si>
  <si>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</si>
  <si>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</si>
  <si>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</si>
  <si>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</si>
  <si>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</si>
  <si>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</si>
  <si>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</si>
  <si>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</si>
  <si>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</si>
  <si>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</si>
  <si>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</si>
  <si>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</si>
  <si>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</si>
  <si>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</si>
  <si>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</si>
  <si>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</si>
  <si>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</si>
  <si>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</si>
  <si>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</si>
  <si>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</si>
  <si>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</si>
  <si>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</si>
  <si>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</si>
  <si>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</si>
  <si>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</si>
  <si>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</si>
  <si>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</si>
  <si>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</si>
  <si>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</si>
  <si>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</si>
  <si>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</si>
  <si>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</si>
  <si>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</si>
  <si>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</si>
  <si>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</si>
  <si>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</si>
  <si>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</si>
  <si>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</si>
  <si>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</si>
  <si>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</si>
  <si>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</si>
  <si>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</si>
  <si>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</si>
  <si>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</si>
  <si>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</si>
  <si>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</si>
  <si>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</si>
  <si>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</si>
  <si>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</si>
  <si>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</si>
  <si>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</si>
  <si>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</si>
  <si>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</si>
  <si>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</si>
  <si>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</si>
  <si>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</si>
  <si>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</si>
  <si>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</si>
  <si>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</si>
  <si>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</si>
  <si>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</si>
  <si>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</si>
  <si>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</si>
  <si>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</si>
  <si>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</si>
  <si>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</si>
  <si>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</si>
  <si>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</si>
  <si>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</si>
  <si>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</si>
  <si>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</si>
  <si>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</si>
  <si>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</si>
  <si>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</si>
  <si>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</si>
  <si>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</si>
  <si>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</si>
  <si>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</si>
  <si>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</si>
  <si>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</si>
  <si>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</si>
  <si>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</si>
  <si>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</si>
  <si>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</si>
  <si>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</si>
  <si>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</si>
  <si>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</si>
  <si>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</si>
  <si>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</si>
  <si>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</si>
  <si>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</si>
  <si>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</si>
  <si>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</si>
  <si>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</si>
  <si>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</si>
  <si>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</si>
  <si>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</si>
  <si>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</si>
  <si>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</si>
  <si>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</si>
  <si>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</si>
  <si>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</si>
  <si>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</si>
  <si>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</si>
  <si>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</si>
  <si>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</si>
  <si>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</si>
  <si>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</si>
  <si>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</si>
  <si>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</si>
  <si>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</si>
  <si>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</si>
  <si>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</si>
  <si>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</si>
  <si>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</si>
  <si>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</si>
  <si>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</si>
  <si>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</si>
  <si>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</si>
  <si>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</si>
  <si>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</si>
  <si>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</si>
  <si>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</si>
  <si>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</si>
  <si>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</si>
  <si>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</si>
  <si>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</si>
  <si>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</si>
  <si>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</si>
  <si>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</si>
  <si>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</si>
  <si>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</si>
  <si>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</si>
  <si>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</si>
  <si>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</si>
  <si>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</si>
  <si>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</si>
  <si>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</si>
  <si>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</si>
  <si>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</si>
  <si>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</si>
  <si>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</si>
  <si>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</si>
  <si>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</si>
  <si>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</si>
  <si>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</si>
  <si>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</si>
  <si>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</si>
  <si>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</si>
  <si>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</si>
  <si>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</si>
  <si>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</si>
  <si>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</si>
  <si>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</si>
  <si>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</si>
  <si>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</si>
  <si>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</si>
  <si>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</si>
  <si>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</si>
  <si>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</si>
  <si>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</si>
  <si>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</si>
  <si>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</si>
  <si>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</si>
  <si>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</si>
  <si>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</si>
  <si>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</si>
  <si>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</si>
  <si>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</si>
  <si>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</si>
  <si>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</si>
  <si>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</si>
  <si>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</si>
  <si>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</si>
  <si>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</si>
  <si>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</si>
  <si>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</si>
  <si>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</si>
  <si>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</si>
  <si>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</si>
  <si>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</si>
  <si>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</si>
  <si>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</si>
  <si>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</si>
  <si>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</si>
  <si>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</si>
  <si>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</si>
  <si>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</si>
  <si>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</si>
  <si>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</si>
  <si>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</si>
  <si>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</si>
  <si>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</si>
  <si>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</si>
  <si>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</si>
  <si>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</si>
  <si>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</si>
  <si>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</si>
  <si>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</si>
  <si>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</si>
  <si>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</si>
  <si>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</si>
  <si>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</si>
  <si>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</si>
  <si>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</si>
  <si>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</si>
  <si>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</si>
  <si>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</si>
  <si>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</si>
  <si>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</si>
  <si>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</si>
  <si>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</si>
  <si>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</si>
  <si>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</si>
  <si>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</si>
  <si>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</si>
  <si>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</si>
  <si>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</si>
  <si>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</si>
  <si>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</si>
  <si>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</si>
  <si>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</si>
  <si>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</si>
  <si>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</si>
  <si>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</si>
  <si>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</si>
  <si>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</si>
  <si>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</si>
  <si>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</si>
  <si>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</si>
  <si>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</si>
  <si>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</si>
  <si>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</si>
  <si>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</si>
  <si>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</si>
  <si>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</si>
  <si>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</si>
  <si>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</si>
  <si>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</si>
  <si>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</si>
  <si>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</si>
  <si>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</si>
  <si>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</si>
  <si>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</si>
  <si>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</si>
  <si>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</si>
  <si>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</si>
  <si>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</si>
  <si>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</si>
  <si>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</si>
  <si>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</si>
  <si>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</si>
  <si>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</si>
  <si>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</si>
  <si>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</si>
  <si>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</si>
  <si>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</si>
  <si>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</si>
  <si>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</si>
  <si>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</si>
  <si>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</si>
  <si>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</si>
  <si>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</si>
  <si>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</si>
  <si>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</si>
  <si>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</si>
  <si>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</si>
  <si>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</si>
  <si>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</si>
  <si>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</si>
  <si>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</si>
  <si>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</si>
  <si>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</si>
  <si>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</si>
  <si>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</si>
  <si>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</si>
  <si>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</si>
  <si>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</si>
  <si>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</si>
  <si>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</si>
  <si>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</si>
  <si>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</si>
  <si>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</si>
  <si>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</si>
  <si>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</si>
  <si>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</si>
  <si>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</si>
  <si>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</si>
  <si>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</si>
  <si>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</si>
  <si>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</si>
  <si>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</si>
  <si>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</si>
  <si>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</si>
  <si>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</si>
  <si>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</si>
  <si>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</si>
  <si>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</si>
  <si>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</si>
  <si>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</si>
  <si>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</si>
  <si>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</si>
  <si>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</si>
  <si>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</si>
  <si>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</si>
  <si>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</si>
  <si>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</si>
  <si>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</si>
  <si>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</si>
  <si>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</si>
  <si>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</si>
  <si>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</si>
  <si>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</si>
  <si>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</si>
  <si>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</si>
  <si>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</si>
  <si>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</si>
  <si>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</si>
  <si>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</si>
  <si>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</si>
  <si>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</si>
  <si>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</si>
  <si>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</si>
  <si>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</si>
  <si>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</si>
  <si>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</si>
  <si>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</si>
  <si>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</si>
  <si>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</si>
  <si>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</si>
  <si>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</si>
  <si>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</si>
  <si>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</si>
  <si>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</si>
  <si>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</si>
  <si>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</si>
  <si>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</si>
  <si>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</si>
  <si>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</si>
  <si>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</si>
  <si>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</si>
  <si>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</si>
  <si>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</si>
  <si>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</si>
  <si>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</si>
  <si>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</si>
  <si>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</si>
  <si>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</si>
  <si>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</si>
  <si>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</si>
  <si>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</si>
  <si>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</si>
  <si>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</si>
  <si>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</si>
  <si>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</si>
  <si>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</si>
  <si>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</si>
  <si>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</si>
  <si>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</si>
  <si>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</si>
  <si>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</si>
  <si>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</si>
  <si>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</si>
  <si>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</si>
  <si>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</si>
  <si>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</si>
  <si>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</si>
  <si>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</si>
  <si>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</si>
  <si>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</si>
  <si>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</si>
  <si>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</si>
  <si>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</si>
  <si>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</si>
  <si>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</si>
  <si>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</si>
  <si>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</si>
  <si>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</si>
  <si>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</si>
  <si>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</si>
  <si>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</si>
  <si>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</si>
  <si>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</si>
  <si>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</si>
  <si>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</si>
  <si>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</si>
  <si>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</si>
  <si>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</si>
  <si>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</si>
  <si>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</si>
  <si>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</si>
  <si>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</si>
  <si>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</si>
  <si>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</si>
  <si>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</si>
  <si>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</si>
  <si>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</si>
  <si>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</si>
  <si>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</si>
  <si>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</si>
  <si>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</si>
  <si>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</si>
  <si>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</si>
  <si>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</si>
  <si>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</si>
  <si>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</si>
  <si>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</si>
  <si>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</si>
  <si>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</si>
  <si>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</si>
  <si>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</si>
  <si>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</si>
  <si>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</si>
  <si>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</si>
  <si>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</si>
  <si>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</si>
  <si>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</si>
  <si>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</si>
  <si>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</si>
  <si>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</si>
  <si>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</si>
  <si>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</si>
  <si>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</si>
  <si>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</si>
  <si>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</si>
  <si>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</si>
  <si>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</si>
  <si>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</si>
  <si>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</si>
  <si>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</si>
  <si>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</si>
  <si>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</si>
  <si>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</si>
  <si>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</si>
  <si>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</si>
  <si>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</si>
  <si>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</si>
  <si>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</si>
  <si>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</si>
  <si>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</si>
  <si>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</si>
  <si>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</si>
  <si>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</si>
  <si>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</si>
  <si>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</si>
  <si>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</si>
  <si>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</si>
  <si>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</si>
  <si>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</si>
  <si>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</si>
  <si>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</si>
  <si>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</si>
  <si>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</si>
  <si>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</si>
  <si>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</si>
  <si>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</si>
  <si>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</si>
  <si>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</si>
  <si>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</si>
  <si>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</si>
  <si>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</si>
  <si>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</si>
  <si>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</si>
  <si>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</si>
  <si>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</si>
  <si>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</si>
  <si>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</si>
  <si>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</si>
  <si>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</si>
  <si>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</si>
  <si>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</si>
  <si>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</si>
  <si>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</si>
  <si>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</si>
  <si>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</si>
  <si>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</si>
  <si>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</si>
  <si>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</si>
  <si>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</si>
  <si>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</si>
  <si>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</si>
  <si>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</si>
  <si>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</si>
  <si>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</si>
  <si>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</si>
  <si>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</si>
  <si>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</si>
  <si>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</si>
  <si>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</si>
  <si>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</si>
  <si>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</si>
  <si>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</si>
  <si>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</si>
  <si>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</si>
  <si>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</si>
  <si>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</si>
  <si>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</si>
  <si>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</si>
  <si>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</si>
  <si>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</si>
  <si>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</si>
  <si>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</si>
  <si>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</si>
  <si>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</si>
  <si>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</si>
  <si>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</si>
  <si>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</si>
  <si>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</si>
  <si>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</si>
  <si>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</si>
  <si>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</si>
  <si>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</si>
  <si>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</si>
  <si>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</si>
  <si>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</si>
  <si>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</si>
  <si>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</si>
  <si>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</si>
  <si>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</si>
  <si>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</si>
  <si>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</si>
  <si>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</si>
  <si>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</si>
  <si>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</si>
  <si>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</si>
  <si>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</si>
  <si>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</si>
  <si>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</si>
  <si>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</si>
  <si>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</si>
  <si>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</si>
  <si>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</si>
  <si>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</si>
  <si>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</si>
  <si>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</si>
  <si>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</si>
  <si>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</si>
  <si>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</si>
  <si>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</si>
  <si>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</si>
  <si>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</si>
  <si>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</si>
  <si>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</si>
  <si>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</si>
  <si>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</si>
  <si>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</si>
  <si>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</si>
  <si>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</si>
  <si>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</si>
  <si>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</si>
  <si>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</si>
  <si>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</si>
  <si>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</si>
  <si>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</si>
  <si>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</si>
  <si>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</si>
  <si>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</si>
  <si>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</si>
  <si>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</si>
  <si>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</si>
  <si>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</si>
  <si>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</si>
  <si>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</si>
  <si>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</si>
  <si>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</si>
  <si>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</si>
  <si>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</si>
  <si>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</si>
  <si>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</si>
  <si>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</si>
  <si>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</si>
  <si>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</si>
  <si>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</si>
  <si>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</si>
  <si>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</si>
  <si>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</si>
  <si>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</si>
  <si>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</si>
  <si>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</si>
  <si>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</si>
  <si>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</si>
  <si>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</si>
  <si>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</si>
  <si>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</si>
  <si>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</si>
  <si>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</si>
  <si>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</si>
  <si>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</si>
  <si>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</si>
  <si>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</si>
  <si>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</si>
  <si>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</si>
  <si>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</si>
  <si>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</si>
  <si>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</si>
  <si>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</si>
  <si>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</si>
  <si>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</si>
  <si>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</si>
  <si>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</si>
  <si>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</si>
  <si>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</si>
  <si>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</si>
  <si>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</si>
  <si>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</si>
  <si>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</si>
  <si>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</si>
  <si>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</si>
  <si>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</si>
  <si>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</si>
  <si>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</si>
  <si>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</si>
  <si>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</si>
  <si>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</si>
  <si>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</si>
  <si>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</si>
  <si>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</si>
  <si>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</si>
  <si>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</si>
  <si>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</si>
  <si>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</si>
  <si>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</si>
  <si>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</si>
  <si>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</si>
  <si>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</si>
  <si>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</si>
  <si>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</si>
  <si>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</si>
  <si>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</si>
  <si>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</si>
  <si>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</si>
  <si>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</si>
  <si>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</si>
  <si>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</si>
  <si>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</si>
  <si>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</si>
  <si>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</si>
  <si>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</si>
  <si>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</si>
  <si>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</si>
  <si>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</si>
  <si>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</si>
  <si>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</si>
  <si>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</si>
  <si>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</si>
  <si>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</si>
  <si>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</si>
  <si>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</si>
  <si>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</si>
  <si>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</si>
  <si>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</si>
  <si>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</si>
  <si>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</si>
  <si>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</si>
  <si>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</si>
  <si>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</si>
  <si>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</si>
  <si>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</si>
  <si>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</si>
  <si>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</si>
  <si>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</si>
  <si>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</si>
  <si>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</si>
  <si>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</si>
  <si>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</si>
  <si>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</si>
  <si>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</si>
  <si>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</si>
  <si>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</si>
  <si>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</si>
  <si>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</si>
  <si>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</si>
  <si>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</si>
  <si>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</si>
  <si>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</si>
  <si>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</si>
  <si>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</si>
  <si>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</si>
  <si>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</si>
  <si>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</si>
  <si>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</si>
  <si>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</si>
  <si>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</si>
  <si>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</si>
  <si>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</si>
  <si>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</si>
  <si>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</si>
  <si>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</si>
  <si>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</si>
  <si>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</si>
  <si>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</si>
  <si>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</si>
  <si>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</si>
  <si>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</si>
  <si>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</si>
  <si>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</si>
  <si>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</si>
  <si>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</si>
  <si>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</si>
  <si>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</si>
  <si>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</si>
  <si>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</si>
  <si>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</si>
  <si>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</si>
  <si>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</si>
  <si>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</si>
  <si>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</si>
  <si>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</si>
  <si>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</si>
  <si>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</si>
  <si>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</si>
  <si>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</si>
  <si>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</si>
  <si>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</si>
  <si>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</si>
  <si>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</si>
  <si>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</si>
  <si>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</si>
  <si>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</si>
  <si>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</si>
  <si>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</si>
  <si>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</si>
  <si>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</si>
  <si>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</si>
  <si>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</si>
  <si>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</si>
  <si>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</si>
  <si>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</si>
  <si>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</si>
  <si>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</si>
  <si>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</si>
  <si>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</si>
  <si>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</si>
  <si>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</si>
  <si>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</si>
  <si>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</si>
  <si>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</si>
  <si>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</si>
  <si>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</si>
  <si>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</si>
  <si>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</si>
  <si>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</si>
  <si>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</si>
  <si>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</si>
  <si>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</si>
  <si>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</si>
  <si>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</si>
  <si>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</si>
  <si>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</si>
  <si>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</si>
  <si>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</si>
  <si>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</si>
  <si>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</si>
  <si>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</si>
  <si>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</si>
  <si>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</si>
  <si>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</si>
  <si>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</si>
  <si>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</si>
  <si>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</si>
  <si>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</si>
  <si>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</si>
  <si>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</si>
  <si>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</si>
  <si>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</si>
  <si>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</si>
  <si>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</si>
  <si>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</si>
  <si>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</si>
  <si>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</si>
  <si>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</si>
  <si>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</si>
  <si>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</si>
  <si>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</si>
  <si>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</si>
  <si>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</si>
  <si>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</si>
  <si>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</si>
  <si>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</si>
  <si>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</si>
  <si>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</si>
  <si>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</si>
  <si>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</si>
  <si>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</si>
  <si>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</si>
  <si>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</si>
  <si>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</si>
  <si>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</si>
  <si>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</si>
  <si>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</si>
  <si>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</si>
  <si>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</si>
  <si>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</si>
  <si>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</si>
  <si>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</si>
  <si>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</si>
  <si>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</si>
  <si>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</si>
  <si>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</si>
  <si>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</si>
  <si>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</si>
  <si>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</si>
  <si>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</si>
  <si>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</si>
  <si>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</si>
  <si>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</si>
  <si>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</si>
  <si>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</si>
  <si>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</si>
  <si>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</si>
  <si>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</si>
  <si>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</si>
  <si>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</si>
  <si>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</si>
  <si>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</si>
  <si>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</si>
  <si>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</si>
  <si>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</si>
  <si>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</si>
  <si>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</si>
  <si>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</si>
  <si>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</si>
  <si>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</si>
  <si>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</si>
  <si>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</si>
  <si>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</si>
  <si>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</si>
  <si>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</si>
  <si>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</si>
  <si>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</si>
  <si>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</si>
  <si>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</si>
  <si>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</si>
  <si>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</si>
  <si>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</si>
  <si>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</si>
  <si>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</si>
  <si>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</si>
  <si>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</si>
  <si>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</si>
  <si>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</si>
  <si>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</si>
  <si>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</si>
  <si>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</si>
  <si>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</si>
  <si>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</si>
  <si>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</si>
  <si>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</si>
  <si>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</si>
  <si>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</si>
  <si>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</si>
  <si>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</si>
  <si>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</si>
  <si>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</si>
  <si>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</si>
  <si>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</si>
  <si>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</si>
  <si>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</si>
  <si>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</si>
  <si>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</si>
  <si>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</si>
  <si>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</si>
  <si>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</si>
  <si>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</si>
  <si>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</si>
  <si>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</si>
  <si>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</si>
  <si>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</si>
  <si>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</si>
  <si>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</si>
  <si>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</si>
  <si>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</si>
  <si>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</si>
  <si>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</si>
  <si>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</si>
  <si>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</si>
  <si>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</si>
  <si>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</si>
  <si>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</si>
  <si>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</si>
  <si>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</si>
  <si>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</si>
  <si>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</si>
  <si>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</si>
  <si>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</si>
  <si>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</si>
  <si>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</si>
  <si>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</si>
  <si>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</si>
  <si>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</si>
  <si>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</si>
  <si>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</si>
  <si>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</si>
  <si>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</si>
  <si>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</si>
  <si>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</si>
  <si>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</si>
  <si>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</si>
  <si>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</si>
  <si>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</si>
  <si>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</si>
  <si>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</si>
  <si>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</si>
  <si>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</si>
  <si>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</si>
  <si>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</si>
  <si>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</si>
  <si>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</si>
  <si>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</si>
  <si>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</si>
  <si>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</si>
  <si>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</si>
  <si>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</si>
  <si>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</si>
  <si>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</si>
  <si>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</si>
  <si>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</si>
  <si>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</si>
  <si>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</si>
  <si>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</si>
  <si>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</si>
  <si>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</si>
  <si>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</si>
  <si>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</si>
  <si>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</si>
  <si>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</si>
  <si>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</si>
  <si>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</si>
  <si>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</si>
  <si>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</si>
  <si>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</si>
  <si>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</si>
  <si>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</si>
  <si>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</si>
  <si>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</si>
  <si>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</si>
  <si>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</si>
  <si>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</si>
  <si>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</si>
  <si>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</si>
  <si>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</si>
  <si>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</si>
  <si>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</si>
  <si>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</si>
  <si>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</si>
  <si>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</si>
  <si>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</si>
  <si>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</si>
  <si>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</si>
  <si>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</si>
  <si>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</si>
  <si>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</si>
  <si>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</si>
  <si>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</si>
  <si>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</si>
  <si>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</si>
  <si>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</si>
  <si>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</si>
  <si>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</si>
  <si>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</si>
  <si>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</si>
  <si>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</si>
  <si>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</si>
  <si>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</si>
  <si>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</si>
  <si>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</si>
  <si>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</si>
  <si>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</si>
  <si>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</si>
  <si>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</si>
  <si>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</si>
  <si>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</si>
  <si>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</si>
  <si>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</si>
  <si>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</si>
  <si>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</si>
  <si>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</si>
  <si>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</si>
  <si>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</si>
  <si>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</si>
  <si>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</si>
  <si>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</si>
  <si>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</si>
  <si>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</si>
  <si>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</si>
  <si>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</si>
  <si>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</si>
  <si>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</si>
  <si>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</si>
  <si>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</si>
  <si>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</si>
  <si>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</si>
  <si>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</si>
  <si>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</si>
  <si>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</si>
  <si>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</si>
  <si>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</si>
  <si>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</si>
  <si>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</si>
  <si>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</si>
  <si>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</si>
  <si>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</si>
  <si>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</si>
  <si>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</si>
  <si>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</si>
  <si>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</si>
  <si>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</si>
  <si>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</si>
  <si>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</si>
  <si>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</si>
  <si>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</si>
  <si>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</si>
  <si>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</si>
  <si>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</si>
  <si>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</si>
  <si>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</si>
  <si>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</si>
  <si>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</si>
  <si>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</si>
  <si>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</si>
  <si>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</si>
  <si>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</si>
  <si>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</si>
  <si>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</si>
  <si>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</si>
  <si>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</si>
  <si>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</si>
  <si>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</si>
  <si>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</si>
  <si>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</si>
  <si>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</si>
  <si>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</si>
  <si>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</si>
  <si>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</si>
  <si>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</si>
  <si>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</si>
  <si>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</si>
  <si>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</si>
  <si>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</si>
  <si>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</si>
  <si>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</si>
  <si>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</si>
  <si>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</si>
  <si>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</si>
  <si>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</si>
  <si>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</si>
  <si>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</si>
  <si>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</si>
  <si>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</si>
  <si>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</si>
  <si>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</si>
  <si>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</si>
  <si>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</si>
  <si>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</si>
  <si>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</si>
  <si>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</si>
  <si>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</si>
  <si>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</si>
  <si>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</si>
  <si>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</si>
  <si>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</si>
  <si>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</si>
  <si>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</si>
  <si>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</si>
  <si>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</si>
  <si>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</si>
  <si>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</si>
  <si>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</si>
  <si>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</si>
  <si>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</si>
  <si>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</si>
  <si>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</si>
  <si>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</si>
  <si>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</si>
  <si>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</si>
  <si>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</si>
  <si>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</si>
  <si>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</si>
  <si>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</si>
  <si>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</si>
  <si>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</si>
  <si>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</si>
  <si>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</si>
  <si>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</si>
  <si>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</si>
  <si>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</si>
  <si>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</si>
  <si>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</si>
  <si>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</si>
  <si>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</si>
  <si>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</si>
  <si>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</si>
  <si>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</si>
  <si>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</si>
  <si>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</si>
  <si>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</si>
  <si>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</si>
  <si>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</si>
  <si>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</si>
  <si>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</si>
  <si>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</si>
  <si>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</si>
  <si>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</si>
  <si>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</si>
  <si>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</si>
  <si>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</si>
  <si>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</si>
  <si>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</si>
  <si>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</si>
  <si>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</si>
  <si>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</si>
  <si>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</si>
  <si>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</si>
  <si>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</si>
  <si>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</si>
  <si>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</si>
  <si>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</si>
  <si>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</si>
  <si>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</si>
  <si>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</si>
  <si>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</si>
  <si>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</si>
  <si>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</si>
  <si>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</si>
  <si>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</si>
  <si>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</si>
  <si>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</si>
  <si>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</si>
  <si>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</si>
  <si>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</si>
  <si>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</si>
  <si>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</si>
  <si>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</si>
  <si>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</si>
  <si>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</si>
  <si>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</si>
  <si>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</si>
  <si>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</si>
  <si>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</si>
  <si>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</si>
  <si>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</si>
  <si>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</si>
  <si>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</si>
  <si>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</si>
  <si>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</si>
  <si>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</si>
  <si>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</si>
  <si>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</si>
  <si>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</si>
  <si>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</si>
  <si>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</si>
  <si>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</si>
  <si>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</si>
  <si>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</si>
  <si>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</si>
  <si>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</si>
  <si>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</si>
  <si>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</si>
  <si>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</si>
  <si>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</si>
  <si>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</si>
  <si>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</si>
  <si>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</si>
  <si>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</si>
  <si>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</si>
  <si>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</si>
  <si>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</si>
  <si>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</si>
  <si>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</si>
  <si>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</si>
  <si>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</si>
  <si>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</si>
  <si>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</si>
  <si>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</si>
  <si>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</si>
  <si>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</si>
  <si>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</si>
  <si>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</si>
  <si>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</si>
  <si>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</si>
  <si>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</si>
  <si>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</si>
  <si>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</si>
  <si>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</si>
  <si>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</si>
  <si>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</si>
  <si>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</si>
  <si>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</si>
  <si>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</si>
  <si>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</si>
  <si>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</si>
  <si>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</si>
  <si>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</si>
  <si>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</si>
  <si>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</si>
  <si>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</si>
  <si>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</si>
  <si>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</si>
  <si>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</si>
  <si>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</si>
  <si>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</si>
  <si>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</si>
  <si>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</si>
  <si>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</si>
  <si>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</si>
  <si>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</si>
  <si>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</si>
  <si>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</si>
  <si>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</si>
  <si>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</si>
  <si>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</si>
  <si>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</si>
  <si>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</si>
  <si>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</si>
  <si>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</si>
  <si>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</si>
  <si>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</si>
  <si>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</si>
  <si>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</si>
  <si>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</si>
  <si>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</si>
  <si>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</si>
  <si>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</si>
  <si>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</si>
  <si>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</si>
  <si>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</si>
  <si>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</si>
  <si>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</si>
  <si>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</si>
  <si>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</si>
  <si>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</si>
  <si>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</si>
  <si>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</si>
  <si>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</si>
  <si>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</si>
  <si>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</si>
  <si>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</si>
  <si>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</si>
  <si>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</si>
  <si>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</si>
  <si>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</si>
  <si>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</si>
  <si>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</si>
  <si>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</si>
  <si>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</si>
  <si>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</si>
  <si>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</si>
  <si>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</si>
  <si>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</si>
  <si>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</si>
  <si>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</si>
  <si>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</si>
  <si>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</si>
  <si>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</si>
  <si>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</si>
  <si>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</si>
  <si>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</si>
  <si>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</si>
  <si>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</si>
  <si>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</si>
  <si>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</si>
  <si>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</si>
  <si>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</si>
  <si>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</si>
  <si>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</si>
  <si>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</si>
  <si>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</si>
  <si>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</si>
  <si>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</si>
  <si>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</si>
  <si>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</si>
  <si>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</si>
  <si>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</si>
  <si>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</si>
  <si>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</si>
  <si>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</si>
  <si>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</si>
  <si>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</si>
  <si>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</si>
  <si>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</si>
  <si>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</si>
  <si>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</si>
  <si>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</si>
  <si>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</si>
  <si>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</si>
  <si>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</si>
  <si>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</si>
  <si>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</si>
  <si>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</si>
  <si>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</si>
  <si>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</si>
  <si>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</si>
  <si>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</si>
  <si>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</si>
  <si>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</si>
  <si>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</si>
  <si>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</si>
  <si>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</si>
  <si>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</si>
  <si>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</si>
  <si>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</si>
  <si>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</si>
  <si>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</si>
  <si>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</si>
  <si>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</si>
  <si>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</si>
  <si>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</si>
  <si>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</si>
  <si>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</si>
  <si>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</si>
  <si>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</si>
  <si>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</si>
  <si>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</si>
  <si>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</si>
  <si>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</si>
  <si>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</si>
  <si>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</si>
  <si>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</si>
  <si>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</si>
  <si>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</si>
  <si>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</si>
  <si>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</si>
  <si>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</si>
  <si>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</si>
  <si>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</si>
  <si>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</si>
  <si>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</si>
  <si>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</si>
  <si>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</si>
  <si>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</si>
  <si>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</si>
  <si>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</si>
  <si>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</si>
  <si>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</si>
  <si>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</si>
  <si>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</si>
  <si>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</si>
  <si>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</si>
  <si>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</si>
  <si>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</si>
  <si>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</si>
  <si>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</si>
  <si>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</si>
  <si>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</si>
  <si>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</si>
  <si>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</si>
  <si>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</si>
  <si>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</si>
  <si>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</si>
  <si>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</si>
  <si>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</si>
  <si>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</si>
  <si>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</si>
  <si>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</si>
  <si>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</si>
  <si>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</si>
  <si>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</si>
  <si>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</si>
  <si>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</si>
  <si>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</si>
  <si>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</si>
  <si>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</si>
  <si>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</si>
  <si>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</si>
  <si>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</si>
  <si>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</si>
  <si>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</si>
  <si>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</si>
  <si>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</si>
  <si>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</si>
  <si>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</si>
  <si>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</si>
  <si>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</si>
  <si>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</si>
  <si>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</si>
  <si>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</si>
  <si>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</si>
  <si>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</si>
  <si>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</si>
  <si>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</si>
  <si>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</si>
  <si>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</si>
  <si>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</si>
  <si>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</si>
  <si>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</si>
  <si>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</si>
  <si>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</si>
  <si>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</si>
  <si>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</si>
  <si>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</si>
  <si>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</si>
  <si>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</si>
  <si>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</si>
  <si>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</si>
  <si>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</si>
  <si>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</si>
  <si>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</si>
  <si>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</si>
  <si>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</si>
  <si>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</si>
  <si>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</si>
  <si>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</si>
  <si>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</si>
  <si>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</si>
  <si>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</si>
  <si>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</si>
  <si>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</si>
  <si>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</si>
  <si>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</si>
  <si>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</si>
  <si>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</si>
  <si>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</si>
  <si>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</si>
  <si>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</si>
  <si>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</si>
  <si>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</si>
  <si>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</si>
  <si>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</si>
  <si>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</si>
  <si>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</si>
  <si>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</si>
  <si>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</si>
  <si>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</si>
  <si>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</si>
  <si>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</si>
  <si>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</si>
  <si>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</si>
  <si>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</si>
  <si>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</si>
  <si>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</si>
  <si>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</si>
  <si>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</si>
  <si>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</si>
  <si>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</si>
  <si>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</si>
  <si>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</si>
  <si>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</si>
  <si>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</si>
  <si>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</si>
  <si>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</si>
  <si>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</si>
  <si>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</si>
  <si>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</si>
  <si>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</si>
  <si>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</si>
  <si>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</si>
  <si>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</si>
  <si>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</si>
  <si>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</si>
  <si>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</si>
  <si>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</si>
  <si>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</si>
  <si>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</si>
  <si>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</si>
  <si>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</si>
  <si>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</si>
  <si>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</si>
  <si>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</si>
  <si>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</si>
  <si>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</si>
  <si>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</si>
  <si>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</si>
  <si>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</si>
  <si>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</si>
  <si>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</si>
  <si>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</si>
  <si>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</si>
  <si>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</si>
  <si>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</si>
  <si>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</si>
  <si>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</si>
  <si>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</si>
  <si>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</si>
  <si>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</si>
  <si>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</si>
  <si>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</si>
  <si>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</si>
  <si>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</si>
  <si>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</si>
  <si>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</si>
  <si>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</si>
  <si>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</si>
  <si>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</si>
  <si>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</si>
  <si>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</si>
  <si>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</si>
  <si>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</si>
  <si>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</si>
  <si>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</si>
  <si>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</si>
  <si>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</si>
  <si>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</si>
  <si>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</si>
  <si>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</si>
  <si>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</si>
  <si>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</si>
  <si>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</si>
  <si>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</si>
  <si>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</si>
  <si>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</si>
  <si>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</si>
  <si>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</si>
  <si>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</si>
  <si>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</si>
  <si>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</si>
  <si>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</si>
  <si>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</si>
  <si>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</si>
  <si>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</si>
  <si>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</si>
  <si>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</si>
  <si>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</si>
  <si>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</si>
  <si>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</si>
  <si>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</si>
  <si>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</si>
  <si>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</si>
  <si>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</si>
  <si>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</si>
  <si>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</si>
  <si>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</si>
  <si>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</si>
  <si>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</si>
  <si>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</si>
  <si>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</si>
  <si>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</si>
  <si>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</si>
  <si>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</si>
  <si>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</si>
  <si>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</si>
  <si>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</si>
  <si>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</si>
  <si>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</si>
  <si>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</si>
  <si>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</si>
  <si>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</si>
  <si>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</si>
  <si>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</si>
  <si>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</si>
  <si>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</si>
  <si>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</si>
  <si>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</si>
  <si>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</si>
  <si>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</si>
  <si>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</si>
  <si>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</si>
  <si>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</si>
  <si>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</si>
  <si>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</si>
  <si>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</si>
  <si>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</si>
  <si>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</si>
  <si>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</si>
  <si>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</si>
  <si>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</si>
  <si>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</si>
  <si>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</si>
  <si>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</si>
  <si>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</si>
  <si>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</si>
  <si>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</si>
  <si>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</si>
  <si>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</si>
  <si>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</si>
  <si>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</si>
  <si>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</si>
  <si>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</si>
  <si>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</si>
  <si>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</si>
  <si>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</si>
  <si>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</si>
  <si>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</si>
  <si>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</si>
  <si>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</si>
  <si>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</si>
  <si>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</si>
  <si>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</si>
  <si>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</si>
  <si>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</si>
  <si>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</si>
  <si>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</si>
  <si>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</si>
  <si>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</si>
  <si>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</si>
  <si>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</si>
  <si>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</si>
  <si>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</si>
  <si>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</si>
  <si>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</si>
  <si>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</si>
  <si>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</si>
  <si>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</si>
  <si>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</si>
  <si>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</si>
  <si>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</si>
  <si>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</si>
  <si>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</si>
  <si>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</si>
  <si>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</si>
  <si>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</si>
  <si>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</si>
  <si>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</si>
  <si>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</si>
  <si>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</si>
  <si>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</si>
  <si>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</si>
  <si>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</si>
  <si>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</si>
  <si>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</si>
  <si>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</si>
  <si>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</si>
  <si>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</si>
  <si>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</si>
  <si>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</si>
  <si>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</si>
  <si>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</si>
  <si>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</si>
  <si>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</si>
  <si>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</si>
  <si>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</si>
  <si>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</si>
  <si>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</si>
  <si>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</si>
  <si>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</si>
  <si>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</si>
  <si>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</si>
  <si>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</si>
  <si>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</si>
  <si>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</si>
  <si>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</si>
  <si>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</si>
  <si>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</si>
  <si>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</si>
  <si>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</si>
  <si>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</si>
  <si>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</si>
  <si>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</si>
  <si>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</si>
  <si>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</si>
  <si>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</si>
  <si>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</si>
  <si>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</si>
  <si>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</si>
  <si>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</si>
  <si>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</si>
  <si>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</si>
  <si>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</si>
  <si>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</si>
  <si>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</si>
  <si>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</si>
  <si>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</si>
  <si>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</si>
  <si>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</si>
  <si>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</si>
  <si>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</si>
  <si>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</si>
  <si>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</si>
  <si>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</si>
  <si>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</si>
  <si>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</si>
  <si>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</si>
  <si>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</si>
  <si>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</si>
  <si>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</si>
  <si>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</si>
  <si>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</si>
  <si>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</si>
  <si>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</si>
  <si>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</si>
  <si>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</si>
  <si>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</si>
  <si>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</si>
  <si>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</si>
  <si>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</si>
  <si>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</si>
  <si>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</si>
  <si>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</si>
  <si>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</si>
  <si>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</si>
  <si>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</si>
  <si>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</si>
  <si>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</si>
  <si>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</si>
  <si>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</si>
  <si>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</si>
  <si>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</si>
  <si>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</si>
  <si>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</si>
  <si>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</si>
  <si>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</si>
  <si>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</si>
  <si>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</si>
  <si>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</si>
  <si>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</si>
  <si>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</si>
  <si>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</si>
  <si>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</si>
  <si>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</si>
  <si>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</si>
  <si>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</si>
  <si>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</si>
  <si>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</si>
  <si>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</si>
  <si>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</si>
  <si>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</si>
  <si>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</si>
  <si>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</si>
  <si>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</si>
  <si>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</si>
  <si>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</si>
  <si>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</si>
  <si>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</si>
  <si>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</si>
  <si>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</si>
  <si>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</si>
  <si>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</si>
  <si>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</si>
  <si>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</si>
  <si>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</si>
  <si>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</si>
  <si>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</si>
  <si>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</si>
  <si>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</si>
  <si>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</si>
  <si>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</si>
  <si>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</si>
  <si>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</si>
  <si>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</si>
  <si>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</si>
  <si>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</si>
  <si>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</si>
  <si>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</si>
  <si>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</si>
  <si>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</si>
  <si>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</si>
  <si>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</si>
  <si>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</si>
  <si>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</si>
  <si>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</si>
  <si>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</si>
  <si>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</si>
  <si>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</si>
  <si>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</si>
  <si>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</si>
  <si>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</si>
  <si>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</si>
  <si>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</si>
  <si>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</si>
  <si>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</si>
  <si>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</si>
  <si>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</si>
  <si>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</si>
  <si>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</si>
  <si>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</si>
  <si>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</si>
  <si>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</si>
  <si>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</si>
  <si>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</si>
  <si>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</si>
  <si>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</si>
  <si>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</si>
  <si>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</si>
  <si>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</si>
  <si>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</si>
  <si>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</si>
  <si>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</si>
  <si>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</si>
  <si>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</si>
  <si>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</si>
  <si>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</si>
  <si>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</si>
  <si>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</si>
  <si>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</si>
  <si>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</si>
  <si>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</si>
  <si>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</si>
  <si>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</si>
  <si>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</si>
  <si>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</si>
  <si>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</si>
  <si>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</si>
  <si>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</si>
  <si>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</si>
  <si>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</si>
  <si>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</si>
  <si>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</si>
  <si>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</si>
  <si>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</si>
  <si>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</si>
  <si>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</si>
  <si>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</si>
  <si>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</si>
  <si>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</si>
  <si>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</si>
  <si>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</si>
  <si>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</si>
  <si>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</si>
  <si>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</si>
  <si>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</si>
  <si>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</si>
  <si>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</si>
  <si>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</si>
  <si>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</si>
  <si>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</si>
  <si>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</si>
  <si>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</si>
  <si>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</si>
  <si>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</si>
  <si>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</si>
  <si>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</si>
  <si>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</si>
  <si>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</si>
  <si>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</si>
  <si>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</si>
  <si>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</si>
  <si>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</si>
  <si>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</si>
  <si>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</si>
  <si>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</si>
  <si>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</si>
  <si>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</si>
  <si>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</si>
  <si>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</si>
  <si>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</si>
  <si>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</si>
  <si>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</si>
  <si>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</si>
  <si>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</si>
  <si>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</si>
  <si>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</si>
  <si>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</si>
  <si>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</si>
  <si>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</si>
  <si>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</si>
  <si>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</si>
  <si>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</si>
  <si>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</si>
  <si>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</si>
  <si>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</si>
  <si>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</si>
  <si>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</si>
  <si>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</si>
  <si>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</si>
  <si>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</si>
  <si>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</si>
  <si>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</si>
  <si>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</si>
  <si>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</si>
  <si>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</si>
  <si>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</si>
  <si>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</si>
  <si>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</si>
  <si>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</si>
  <si>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</si>
  <si>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</si>
  <si>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</si>
  <si>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</si>
  <si>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</si>
  <si>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</si>
  <si>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</si>
  <si>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</si>
  <si>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</si>
  <si>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</si>
  <si>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</si>
  <si>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</si>
  <si>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</si>
  <si>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</si>
  <si>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</si>
  <si>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</si>
  <si>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</si>
  <si>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</si>
  <si>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</si>
  <si>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</si>
  <si>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</si>
  <si>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</si>
  <si>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</si>
  <si>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</si>
  <si>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</si>
  <si>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</si>
  <si>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</si>
  <si>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</si>
  <si>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</si>
  <si>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</si>
  <si>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</si>
  <si>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</si>
  <si>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</si>
  <si>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</si>
  <si>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</si>
  <si>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</si>
  <si>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</si>
  <si>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</si>
  <si>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</si>
  <si>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</si>
  <si>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</si>
  <si>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</si>
  <si>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</si>
  <si>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</si>
  <si>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</si>
  <si>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</si>
  <si>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</si>
  <si>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</si>
  <si>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</si>
  <si>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</si>
  <si>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</si>
  <si>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</si>
  <si>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</si>
  <si>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</si>
  <si>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</si>
  <si>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</si>
  <si>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</si>
  <si>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</si>
  <si>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</si>
  <si>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</si>
  <si>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</si>
  <si>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</si>
  <si>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</si>
  <si>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</si>
  <si>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</si>
  <si>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</si>
  <si>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</si>
  <si>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</si>
  <si>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</si>
  <si>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</si>
  <si>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</si>
  <si>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</si>
  <si>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</si>
  <si>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</si>
  <si>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</si>
  <si>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</si>
  <si>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</si>
  <si>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</si>
  <si>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</si>
  <si>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</si>
  <si>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</si>
  <si>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</si>
  <si>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</si>
  <si>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</si>
  <si>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</si>
  <si>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</si>
  <si>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</si>
  <si>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</si>
  <si>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</si>
  <si>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</si>
  <si>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</si>
  <si>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</si>
  <si>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</si>
  <si>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</si>
  <si>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</si>
  <si>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</si>
  <si>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</si>
  <si>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</si>
  <si>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</si>
  <si>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</si>
  <si>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</si>
  <si>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</si>
  <si>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</si>
  <si>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</si>
  <si>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</si>
  <si>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</si>
  <si>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</si>
  <si>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</si>
  <si>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</si>
  <si>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</si>
  <si>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</si>
  <si>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</si>
  <si>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</si>
  <si>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</si>
  <si>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</si>
  <si>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</si>
  <si>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</si>
  <si>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</si>
  <si>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</si>
  <si>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</si>
  <si>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</si>
  <si>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</si>
  <si>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</si>
  <si>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</si>
  <si>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</si>
  <si>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</si>
  <si>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</si>
  <si>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</si>
  <si>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</si>
  <si>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</si>
  <si>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</si>
  <si>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</si>
  <si>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</si>
  <si>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</si>
  <si>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</si>
  <si>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</si>
  <si>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</si>
  <si>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</si>
  <si>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</si>
  <si>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</si>
  <si>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</si>
  <si>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</si>
  <si>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</si>
  <si>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</si>
  <si>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</si>
  <si>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</si>
  <si>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</si>
  <si>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</si>
  <si>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</si>
  <si>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</si>
  <si>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</si>
  <si>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</si>
  <si>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</si>
  <si>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</si>
  <si>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</si>
  <si>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</si>
  <si>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</si>
  <si>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</si>
  <si>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</si>
  <si>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</si>
  <si>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</si>
  <si>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</si>
  <si>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</si>
  <si>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</si>
  <si>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</si>
  <si>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</si>
  <si>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</si>
  <si>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</si>
  <si>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</si>
  <si>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</si>
  <si>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</si>
  <si>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</si>
  <si>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</si>
  <si>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</si>
  <si>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</si>
  <si>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</si>
  <si>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</si>
  <si>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</si>
  <si>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</si>
  <si>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</si>
  <si>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</si>
  <si>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</si>
  <si>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</si>
  <si>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</si>
  <si>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</si>
  <si>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</si>
  <si>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</si>
  <si>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</si>
  <si>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</si>
  <si>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</si>
  <si>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</si>
  <si>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</si>
  <si>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</si>
  <si>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</si>
  <si>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</si>
  <si>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</si>
  <si>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</si>
  <si>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</si>
  <si>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</si>
  <si>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</si>
  <si>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</si>
  <si>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</si>
  <si>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</si>
  <si>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</si>
  <si>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</si>
  <si>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</si>
  <si>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</si>
  <si>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</si>
  <si>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</si>
  <si>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</si>
  <si>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</si>
  <si>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</si>
  <si>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</si>
  <si>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</si>
  <si>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</si>
  <si>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</si>
  <si>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</si>
  <si>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</si>
  <si>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</si>
  <si>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</si>
  <si>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</si>
  <si>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</si>
  <si>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</si>
  <si>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</si>
  <si>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</si>
  <si>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</si>
  <si>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</si>
  <si>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</si>
  <si>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</si>
  <si>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</si>
  <si>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</si>
  <si>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</si>
  <si>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</si>
  <si>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</si>
  <si>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</si>
  <si>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</si>
  <si>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</si>
  <si>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</si>
  <si>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</si>
  <si>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</si>
  <si>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</si>
  <si>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</si>
  <si>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</si>
  <si>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</si>
  <si>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</si>
  <si>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</si>
  <si>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</si>
  <si>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</si>
  <si>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</si>
  <si>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</si>
  <si>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</si>
  <si>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</si>
  <si>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</si>
  <si>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</si>
  <si>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</si>
  <si>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</si>
  <si>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</si>
  <si>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</si>
  <si>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</si>
  <si>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</si>
  <si>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</si>
  <si>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</si>
  <si>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</si>
  <si>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</si>
  <si>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</si>
  <si>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</si>
  <si>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</si>
  <si>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</si>
  <si>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</si>
  <si>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</si>
  <si>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</si>
  <si>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</si>
  <si>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</si>
  <si>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</si>
  <si>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</si>
  <si>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</si>
  <si>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</si>
  <si>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</si>
  <si>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</si>
  <si>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</si>
  <si>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</si>
  <si>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</si>
  <si>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</si>
  <si>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</si>
  <si>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</si>
  <si>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</si>
  <si>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</si>
  <si>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</si>
  <si>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</si>
  <si>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</si>
  <si>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</si>
  <si>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</si>
  <si>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</si>
  <si>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</si>
  <si>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</si>
  <si>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</si>
  <si>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</si>
  <si>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</si>
  <si>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</si>
  <si>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</si>
  <si>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</si>
  <si>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</si>
  <si>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</si>
  <si>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</si>
  <si>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</si>
  <si>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</si>
  <si>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</si>
  <si>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</si>
  <si>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</si>
  <si>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</si>
  <si>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</si>
  <si>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</si>
  <si>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</si>
  <si>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</si>
  <si>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</si>
  <si>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</si>
  <si>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</si>
  <si>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</si>
  <si>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</si>
  <si>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</si>
  <si>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</si>
  <si>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</si>
  <si>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</si>
  <si>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</si>
  <si>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</si>
  <si>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</si>
  <si>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</si>
  <si>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</si>
  <si>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</si>
  <si>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</si>
  <si>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</si>
  <si>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</si>
  <si>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</si>
  <si>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</si>
  <si>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</si>
  <si>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</si>
  <si>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</si>
  <si>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</si>
  <si>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</si>
  <si>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</si>
  <si>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</si>
  <si>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</si>
  <si>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</si>
  <si>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</si>
  <si>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</si>
  <si>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</si>
  <si>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</si>
  <si>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</si>
  <si>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</si>
  <si>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</si>
  <si>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</si>
  <si>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</si>
  <si>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</si>
  <si>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</si>
  <si>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</si>
  <si>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</si>
  <si>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</si>
  <si>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</si>
  <si>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</si>
  <si>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</si>
  <si>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</si>
  <si>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</si>
  <si>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</si>
  <si>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</si>
  <si>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</si>
  <si>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</si>
  <si>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</si>
  <si>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</si>
  <si>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</si>
  <si>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</si>
  <si>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</si>
  <si>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</si>
  <si>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</si>
  <si>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</si>
  <si>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</si>
  <si>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</si>
  <si>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</si>
  <si>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</si>
  <si>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</si>
  <si>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</si>
  <si>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</si>
  <si>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</si>
  <si>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</si>
  <si>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</si>
  <si>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</si>
  <si>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</si>
  <si>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</si>
  <si>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</si>
  <si>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</si>
  <si>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</si>
  <si>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</si>
  <si>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</si>
  <si>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</si>
  <si>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</si>
  <si>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</si>
  <si>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</si>
  <si>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</si>
  <si>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</si>
  <si>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</si>
  <si>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</si>
  <si>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</si>
  <si>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</si>
  <si>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</si>
  <si>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</si>
  <si>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</si>
  <si>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</si>
  <si>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</si>
  <si>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</si>
  <si>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</si>
  <si>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</si>
  <si>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</si>
  <si>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</si>
  <si>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</si>
  <si>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</si>
  <si>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</si>
  <si>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</si>
  <si>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</si>
  <si>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</si>
  <si>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</si>
  <si>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</si>
  <si>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</si>
  <si>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</si>
  <si>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</si>
  <si>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</si>
  <si>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</si>
  <si>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</si>
  <si>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</si>
  <si>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</si>
  <si>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</si>
  <si>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</si>
  <si>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</si>
  <si>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</si>
  <si>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</si>
  <si>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</si>
  <si>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</si>
  <si>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</si>
  <si>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</si>
  <si>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</si>
  <si>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</si>
  <si>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</si>
  <si>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</si>
  <si>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</si>
  <si>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</si>
  <si>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</si>
  <si>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</si>
  <si>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</si>
  <si>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</si>
  <si>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</si>
  <si>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</si>
  <si>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</si>
  <si>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</si>
  <si>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</si>
  <si>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</si>
  <si>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</si>
  <si>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</si>
  <si>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</si>
  <si>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</si>
  <si>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</si>
  <si>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</si>
  <si>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</si>
  <si>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</si>
  <si>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</si>
  <si>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</si>
  <si>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</si>
  <si>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</si>
  <si>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</si>
  <si>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</si>
  <si>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</si>
  <si>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</si>
  <si>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</si>
  <si>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</si>
  <si>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</si>
  <si>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</si>
  <si>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</si>
  <si>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</si>
  <si>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</si>
  <si>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</si>
  <si>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</si>
  <si>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</si>
  <si>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</si>
  <si>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</si>
  <si>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</si>
  <si>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</si>
  <si>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</si>
  <si>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</si>
  <si>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</si>
  <si>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</si>
  <si>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</si>
  <si>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</si>
  <si>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</si>
  <si>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</si>
  <si>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</si>
  <si>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</si>
  <si>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</si>
  <si>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</si>
  <si>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</si>
  <si>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</si>
  <si>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</si>
  <si>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</si>
  <si>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</si>
  <si>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</si>
  <si>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</si>
  <si>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</si>
  <si>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</si>
  <si>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</si>
  <si>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</si>
  <si>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</si>
  <si>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</si>
  <si>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</si>
  <si>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</si>
  <si>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</si>
  <si>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</si>
  <si>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</si>
  <si>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</si>
  <si>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</si>
  <si>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</si>
  <si>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</si>
  <si>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</si>
  <si>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</si>
  <si>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</si>
  <si>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</si>
  <si>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</si>
  <si>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</si>
  <si>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</si>
  <si>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</si>
  <si>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</si>
  <si>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</si>
  <si>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</si>
  <si>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</si>
  <si>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</si>
  <si>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</si>
  <si>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</si>
  <si>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</si>
  <si>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</si>
  <si>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</si>
  <si>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</si>
  <si>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</si>
  <si>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</si>
  <si>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</si>
  <si>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</si>
  <si>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</si>
  <si>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</si>
  <si>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</si>
  <si>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</si>
  <si>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</si>
  <si>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</si>
  <si>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</si>
  <si>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</si>
  <si>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</si>
  <si>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</si>
  <si>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</si>
  <si>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</si>
  <si>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</si>
  <si>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</si>
  <si>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</si>
  <si>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</si>
  <si>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</si>
  <si>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</si>
  <si>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</si>
  <si>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</si>
  <si>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</si>
  <si>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</si>
  <si>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</si>
  <si>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</si>
  <si>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</si>
  <si>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</si>
  <si>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</si>
  <si>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</si>
  <si>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</si>
  <si>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</si>
  <si>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</si>
  <si>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</si>
  <si>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</si>
  <si>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</si>
  <si>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</si>
  <si>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</si>
  <si>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</si>
  <si>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</si>
  <si>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</si>
  <si>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</si>
  <si>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</si>
  <si>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</si>
  <si>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</si>
  <si>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</si>
  <si>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</si>
  <si>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</si>
  <si>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</si>
  <si>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</si>
  <si>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</si>
  <si>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</si>
  <si>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</si>
  <si>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</si>
  <si>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</si>
  <si>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</si>
  <si>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</si>
  <si>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</si>
  <si>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</si>
  <si>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</si>
  <si>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</si>
  <si>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</si>
  <si>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</si>
  <si>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</si>
  <si>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</si>
  <si>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</si>
  <si>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</si>
  <si>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</si>
  <si>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</si>
  <si>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</si>
  <si>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</si>
  <si>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</si>
  <si>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</si>
  <si>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</si>
  <si>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</si>
  <si>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</si>
  <si>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</si>
  <si>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</si>
  <si>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</si>
  <si>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</si>
  <si>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</si>
  <si>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</si>
  <si>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</si>
  <si>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</si>
  <si>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</si>
  <si>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</si>
  <si>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</si>
  <si>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</si>
  <si>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</si>
  <si>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</si>
  <si>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</si>
  <si>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</si>
  <si>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</si>
  <si>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</si>
  <si>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</si>
  <si>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</si>
  <si>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</si>
  <si>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</si>
  <si>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</si>
  <si>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</si>
  <si>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</si>
  <si>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</si>
  <si>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</si>
  <si>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</si>
  <si>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</si>
  <si>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</si>
  <si>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</si>
  <si>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</si>
  <si>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</si>
  <si>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</si>
  <si>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</si>
  <si>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</si>
  <si>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</si>
  <si>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</si>
  <si>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</si>
  <si>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</si>
  <si>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</si>
  <si>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</si>
  <si>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</si>
  <si>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</si>
  <si>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</si>
  <si>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</si>
  <si>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</si>
  <si>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</si>
  <si>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</si>
  <si>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</si>
  <si>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</si>
  <si>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</si>
  <si>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</si>
  <si>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</si>
  <si>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</si>
  <si>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</si>
  <si>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</si>
  <si>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</si>
  <si>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</si>
  <si>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</si>
  <si>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</si>
  <si>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</si>
  <si>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</si>
  <si>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</si>
  <si>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</si>
  <si>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</si>
  <si>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</si>
  <si>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</si>
  <si>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</si>
  <si>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</si>
  <si>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</si>
  <si>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</si>
  <si>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</si>
  <si>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</si>
  <si>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</si>
  <si>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</si>
  <si>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</si>
  <si>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</si>
  <si>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</si>
  <si>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</si>
  <si>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</si>
  <si>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</si>
  <si>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</si>
  <si>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</si>
  <si>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</si>
  <si>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</si>
  <si>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</si>
  <si>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</si>
  <si>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</si>
  <si>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</si>
  <si>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</si>
  <si>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</si>
  <si>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</si>
  <si>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</si>
  <si>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</si>
  <si>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</si>
  <si>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</si>
  <si>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</si>
  <si>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</si>
  <si>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</si>
  <si>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</si>
  <si>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</si>
  <si>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</si>
  <si>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</si>
  <si>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</si>
  <si>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</si>
  <si>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</si>
  <si>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</si>
  <si>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</si>
  <si>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</si>
  <si>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</si>
  <si>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</si>
  <si>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</si>
  <si>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</si>
  <si>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</si>
  <si>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</si>
  <si>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</si>
  <si>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</si>
  <si>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</si>
  <si>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</si>
  <si>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</si>
  <si>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</si>
  <si>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</si>
  <si>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</si>
  <si>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</si>
  <si>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</si>
  <si>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</si>
  <si>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</si>
  <si>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</si>
  <si>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</si>
  <si>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</si>
  <si>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</si>
  <si>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</si>
  <si>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</si>
  <si>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</si>
  <si>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</si>
  <si>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</si>
  <si>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</si>
  <si>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</si>
  <si>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</si>
  <si>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</si>
  <si>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</si>
  <si>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</si>
  <si>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</si>
  <si>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</si>
  <si>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</si>
  <si>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</si>
  <si>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</si>
  <si>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</si>
  <si>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</si>
  <si>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</si>
  <si>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</si>
  <si>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</si>
  <si>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</si>
  <si>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</si>
  <si>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</si>
  <si>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</si>
  <si>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</si>
  <si>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</si>
  <si>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</si>
  <si>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</si>
  <si>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</si>
  <si>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</si>
  <si>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</si>
  <si>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</si>
  <si>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</si>
  <si>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</si>
  <si>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</si>
  <si>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</si>
  <si>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</si>
  <si>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</si>
  <si>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</si>
  <si>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</si>
  <si>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</si>
  <si>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</si>
  <si>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</si>
  <si>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</si>
  <si>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</si>
  <si>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</si>
  <si>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</si>
  <si>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</si>
  <si>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</si>
  <si>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</si>
  <si>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</si>
  <si>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</si>
  <si>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</si>
  <si>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</si>
  <si>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</si>
  <si>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</si>
  <si>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</si>
  <si>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</si>
  <si>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</si>
  <si>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</si>
  <si>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</si>
  <si>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</si>
  <si>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</si>
  <si>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</si>
  <si>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</si>
  <si>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</si>
  <si>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</si>
  <si>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</si>
  <si>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</si>
  <si>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</si>
  <si>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</si>
  <si>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</si>
  <si>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</si>
  <si>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</si>
  <si>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</si>
  <si>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</si>
  <si>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</si>
  <si>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</si>
  <si>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</si>
  <si>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</si>
  <si>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</si>
  <si>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</si>
  <si>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</si>
  <si>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</si>
  <si>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</si>
  <si>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</si>
  <si>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</si>
  <si>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</si>
  <si>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</si>
  <si>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</si>
  <si>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</si>
  <si>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</si>
  <si>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</si>
  <si>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</si>
  <si>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</si>
  <si>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</si>
  <si>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</si>
  <si>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</si>
  <si>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</si>
  <si>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</si>
  <si>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</si>
  <si>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</si>
  <si>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</si>
  <si>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</si>
  <si>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</si>
  <si>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</si>
  <si>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</si>
  <si>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</si>
  <si>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</si>
  <si>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</si>
  <si>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</si>
  <si>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</si>
  <si>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</si>
  <si>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</si>
  <si>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</si>
  <si>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</si>
  <si>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</si>
  <si>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</si>
  <si>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</si>
  <si>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</si>
  <si>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</si>
  <si>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</si>
  <si>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</si>
  <si>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</si>
  <si>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</si>
  <si>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</si>
  <si>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</si>
  <si>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</si>
  <si>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</si>
  <si>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</si>
  <si>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</si>
  <si>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</si>
  <si>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</si>
  <si>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</si>
  <si>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</si>
  <si>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</si>
  <si>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</si>
  <si>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</si>
  <si>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</si>
  <si>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</si>
  <si>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</si>
  <si>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</si>
  <si>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</si>
  <si>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</si>
  <si>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</si>
  <si>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</si>
  <si>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</si>
  <si>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</si>
  <si>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</si>
  <si>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</si>
  <si>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</si>
  <si>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</si>
  <si>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</si>
  <si>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</si>
  <si>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</si>
  <si>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</si>
  <si>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</si>
  <si>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</si>
  <si>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</si>
  <si>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</si>
  <si>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</si>
  <si>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</si>
  <si>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</si>
  <si>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</si>
  <si>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</si>
  <si>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</si>
  <si>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</si>
  <si>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</si>
  <si>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</si>
  <si>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</si>
  <si>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</si>
  <si>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</si>
  <si>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</si>
  <si>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</si>
  <si>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</si>
  <si>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</si>
  <si>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</si>
  <si>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</si>
  <si>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</si>
  <si>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</si>
  <si>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</si>
  <si>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</si>
  <si>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</si>
  <si>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</si>
  <si>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</si>
  <si>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</si>
  <si>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</si>
  <si>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</si>
  <si>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</si>
  <si>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</si>
  <si>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</si>
  <si>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</si>
  <si>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</si>
  <si>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</si>
  <si>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</si>
  <si>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</si>
  <si>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</si>
  <si>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</si>
  <si>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</si>
  <si>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</si>
  <si>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</si>
  <si>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</si>
  <si>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</si>
  <si>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</si>
  <si>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</si>
  <si>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</si>
  <si>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</si>
  <si>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</si>
  <si>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</si>
  <si>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</si>
  <si>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</si>
  <si>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</si>
  <si>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</si>
  <si>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</si>
  <si>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</si>
  <si>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</si>
  <si>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</si>
  <si>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</si>
  <si>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</si>
  <si>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</si>
  <si>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</si>
  <si>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</si>
  <si>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</si>
  <si>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</si>
  <si>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</si>
  <si>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</si>
  <si>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</si>
  <si>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</si>
  <si>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</si>
  <si>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</si>
  <si>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</si>
  <si>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</si>
  <si>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</si>
  <si>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</si>
  <si>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</si>
  <si>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</si>
  <si>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</si>
  <si>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</si>
  <si>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</si>
  <si>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</si>
  <si>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</si>
  <si>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</si>
  <si>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</si>
  <si>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</si>
  <si>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</si>
  <si>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</si>
  <si>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</si>
  <si>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</si>
  <si>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</si>
  <si>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</si>
  <si>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</si>
  <si>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</si>
  <si>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</si>
  <si>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</si>
  <si>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</si>
  <si>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</si>
  <si>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</si>
  <si>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</si>
  <si>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</si>
  <si>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</si>
  <si>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</si>
  <si>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</si>
  <si>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</si>
  <si>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</si>
  <si>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</si>
  <si>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</si>
  <si>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</si>
  <si>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</si>
  <si>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</si>
  <si>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</si>
  <si>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</si>
  <si>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</si>
  <si>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</si>
  <si>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</si>
  <si>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</si>
  <si>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</si>
  <si>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</si>
  <si>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</si>
  <si>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</si>
  <si>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</si>
  <si>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</si>
  <si>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</si>
  <si>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</si>
  <si>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</si>
  <si>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</si>
  <si>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</si>
  <si>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</si>
  <si>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</si>
  <si>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</si>
  <si>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</si>
  <si>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</si>
  <si>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</si>
  <si>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</si>
  <si>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</si>
  <si>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</si>
  <si>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</si>
  <si>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</si>
  <si>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</si>
  <si>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</si>
  <si>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</si>
  <si>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</si>
  <si>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</si>
  <si>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</si>
  <si>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</si>
  <si>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</si>
  <si>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</si>
  <si>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</si>
  <si>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</si>
  <si>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</si>
  <si>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</si>
  <si>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</si>
  <si>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</si>
  <si>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</si>
  <si>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</si>
  <si>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</si>
  <si>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</si>
  <si>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</si>
  <si>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</si>
  <si>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</si>
  <si>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</si>
  <si>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</si>
  <si>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</si>
  <si>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</si>
  <si>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</si>
  <si>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</si>
  <si>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</si>
  <si>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</si>
  <si>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</si>
  <si>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</si>
  <si>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</si>
  <si>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</si>
  <si>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</si>
  <si>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</si>
  <si>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</si>
  <si>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</si>
  <si>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</si>
  <si>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</si>
  <si>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</si>
  <si>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</si>
  <si>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</si>
  <si>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</si>
  <si>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</si>
  <si>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</si>
  <si>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</si>
  <si>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</si>
  <si>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</si>
  <si>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</si>
  <si>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</si>
  <si>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</si>
  <si>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</si>
  <si>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</si>
  <si>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</si>
  <si>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</si>
  <si>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</si>
  <si>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</si>
  <si>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</si>
  <si>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</si>
  <si>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</si>
  <si>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</si>
  <si>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</si>
  <si>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</si>
  <si>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</si>
  <si>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</si>
  <si>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</si>
  <si>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</si>
  <si>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</si>
  <si>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</si>
  <si>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</si>
  <si>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</si>
  <si>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</si>
  <si>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</si>
  <si>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</si>
  <si>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</si>
  <si>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</si>
  <si>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</si>
  <si>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</si>
  <si>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</si>
  <si>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</si>
  <si>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</si>
  <si>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</si>
  <si>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</si>
  <si>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</si>
  <si>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</si>
  <si>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</si>
  <si>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</si>
  <si>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</si>
  <si>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</si>
  <si>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</si>
  <si>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</si>
  <si>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</si>
  <si>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</si>
  <si>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</si>
  <si>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</si>
  <si>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</si>
  <si>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</si>
  <si>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</si>
  <si>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</si>
  <si>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</si>
  <si>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</si>
  <si>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</si>
  <si>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</si>
  <si>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</si>
  <si>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</si>
  <si>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</si>
  <si>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</si>
  <si>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</si>
  <si>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</si>
  <si>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</si>
  <si>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</si>
  <si>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</si>
  <si>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</si>
  <si>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</si>
  <si>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</si>
  <si>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</si>
  <si>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</si>
  <si>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</si>
  <si>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</si>
  <si>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</si>
  <si>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</si>
  <si>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</si>
  <si>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</si>
  <si>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</si>
  <si>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</si>
  <si>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</si>
  <si>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</si>
  <si>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</si>
  <si>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</si>
  <si>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</si>
  <si>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</si>
  <si>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</si>
  <si>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</si>
  <si>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</si>
  <si>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</si>
  <si>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</si>
  <si>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</si>
  <si>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</si>
  <si>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</si>
  <si>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</si>
  <si>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</si>
  <si>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</si>
  <si>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</si>
  <si>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</si>
  <si>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</si>
  <si>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</si>
  <si>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</si>
  <si>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</si>
  <si>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</si>
  <si>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</si>
  <si>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</si>
  <si>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</si>
  <si>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</si>
  <si>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</si>
  <si>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</si>
  <si>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</si>
  <si>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</si>
  <si>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</si>
  <si>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</si>
  <si>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</si>
  <si>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</si>
  <si>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</si>
  <si>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</si>
  <si>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</si>
  <si>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</si>
  <si>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</si>
  <si>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</si>
  <si>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</si>
  <si>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</si>
  <si>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</si>
  <si>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</si>
  <si>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</si>
  <si>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</si>
  <si>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</si>
  <si>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</si>
  <si>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</si>
  <si>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</si>
  <si>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</si>
  <si>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</si>
  <si>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</si>
  <si>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</si>
  <si>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</si>
  <si>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</si>
  <si>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</si>
  <si>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</si>
  <si>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</si>
  <si>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</si>
  <si>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</si>
  <si>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</si>
  <si>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</si>
  <si>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</si>
  <si>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</si>
  <si>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</si>
  <si>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</si>
  <si>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</si>
  <si>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</si>
  <si>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</si>
  <si>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</si>
  <si>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</si>
  <si>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</si>
  <si>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</si>
  <si>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</si>
  <si>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</si>
  <si>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</si>
  <si>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</si>
  <si>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</si>
  <si>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</si>
  <si>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</si>
  <si>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</si>
  <si>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</si>
  <si>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</si>
  <si>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</si>
  <si>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</si>
  <si>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</si>
  <si>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</si>
  <si>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</si>
  <si>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</si>
  <si>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</si>
  <si>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</si>
  <si>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</si>
  <si>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</si>
  <si>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</si>
  <si>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</si>
  <si>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</si>
  <si>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</si>
  <si>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</si>
  <si>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</si>
  <si>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</si>
  <si>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</si>
  <si>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</si>
  <si>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</si>
  <si>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</si>
  <si>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</si>
  <si>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</si>
  <si>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</si>
  <si>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</si>
  <si>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</si>
  <si>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</si>
  <si>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</si>
  <si>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</si>
  <si>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</si>
  <si>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</si>
  <si>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</si>
  <si>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</si>
  <si>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</si>
  <si>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</si>
  <si>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</si>
  <si>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</si>
  <si>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</si>
  <si>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</si>
  <si>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</si>
  <si>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</si>
  <si>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</si>
  <si>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</si>
  <si>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</si>
  <si>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</si>
  <si>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</si>
  <si>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</si>
  <si>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</si>
  <si>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</si>
  <si>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</si>
  <si>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</si>
  <si>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</si>
  <si>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</si>
  <si>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</si>
  <si>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</si>
  <si>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</si>
  <si>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</si>
  <si>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</si>
  <si>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</si>
  <si>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</si>
  <si>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</si>
  <si>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</si>
  <si>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</si>
  <si>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</si>
  <si>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</si>
  <si>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</si>
  <si>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</si>
  <si>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</si>
  <si>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</si>
  <si>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</si>
  <si>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</si>
  <si>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</si>
  <si>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</si>
  <si>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</si>
  <si>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</si>
  <si>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</si>
  <si>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</si>
  <si>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</si>
  <si>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</si>
  <si>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</si>
  <si>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</si>
  <si>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</si>
  <si>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</si>
  <si>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</si>
  <si>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</si>
  <si>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</si>
  <si>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</si>
  <si>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</si>
  <si>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</si>
  <si>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</si>
  <si>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</si>
  <si>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</si>
  <si>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</si>
  <si>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</si>
  <si>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</si>
  <si>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</si>
  <si>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</si>
  <si>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</si>
  <si>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</si>
  <si>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</si>
  <si>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</si>
  <si>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</si>
  <si>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</si>
  <si>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</si>
  <si>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</si>
  <si>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</si>
  <si>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</si>
  <si>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</si>
  <si>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</si>
  <si>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</si>
  <si>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</si>
  <si>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</si>
  <si>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</si>
  <si>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</si>
  <si>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</si>
  <si>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</si>
  <si>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</si>
  <si>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</si>
  <si>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</si>
  <si>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</si>
  <si>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</si>
  <si>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</si>
  <si>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</si>
  <si>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</si>
  <si>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</si>
  <si>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</si>
  <si>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</si>
  <si>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</si>
  <si>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</si>
  <si>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</si>
  <si>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</si>
  <si>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</si>
  <si>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</si>
  <si>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</si>
  <si>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</si>
  <si>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</si>
  <si>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</si>
  <si>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</si>
  <si>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</si>
  <si>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</si>
  <si>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</si>
  <si>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</si>
  <si>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</si>
  <si>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</si>
  <si>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</si>
  <si>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</si>
  <si>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</si>
  <si>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</si>
  <si>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</si>
  <si>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</si>
  <si>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</si>
  <si>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</si>
  <si>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</si>
  <si>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</si>
  <si>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</si>
  <si>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</si>
  <si>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</si>
  <si>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</si>
  <si>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</si>
  <si>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</si>
  <si>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</si>
  <si>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</si>
  <si>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</si>
  <si>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</si>
  <si>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</si>
  <si>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</si>
  <si>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</si>
  <si>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</si>
  <si>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</si>
  <si>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</si>
  <si>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</si>
  <si>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</si>
  <si>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</si>
  <si>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</si>
  <si>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</si>
  <si>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</si>
  <si>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</si>
  <si>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</si>
  <si>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</si>
  <si>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</si>
  <si>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</si>
  <si>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</si>
  <si>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</si>
  <si>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</si>
  <si>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</si>
  <si>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</si>
  <si>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</si>
  <si>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</si>
  <si>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</si>
  <si>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</si>
  <si>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</si>
  <si>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</si>
  <si>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</si>
  <si>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</si>
  <si>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</si>
  <si>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</si>
  <si>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</si>
  <si>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</si>
  <si>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</si>
  <si>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</si>
  <si>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</si>
  <si>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</si>
  <si>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</si>
  <si>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</si>
  <si>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</si>
  <si>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</si>
  <si>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</si>
  <si>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</si>
  <si>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</si>
  <si>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</si>
  <si>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</si>
  <si>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</si>
  <si>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</si>
  <si>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</si>
  <si>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</si>
  <si>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</si>
  <si>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</si>
  <si>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</si>
  <si>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</si>
  <si>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</si>
  <si>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</si>
  <si>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</si>
  <si>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</si>
  <si>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</si>
  <si>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</si>
  <si>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</si>
  <si>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</si>
  <si>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</si>
  <si>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</si>
  <si>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</si>
  <si>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</si>
  <si>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</si>
  <si>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</si>
  <si>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</si>
  <si>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</si>
  <si>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</si>
  <si>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</si>
  <si>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</si>
  <si>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</si>
  <si>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</si>
  <si>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</si>
  <si>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</si>
  <si>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</si>
  <si>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</si>
  <si>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</si>
  <si>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</si>
  <si>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</si>
  <si>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</si>
  <si>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</si>
  <si>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</si>
  <si>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</si>
  <si>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</si>
  <si>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</si>
  <si>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</si>
  <si>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</si>
  <si>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</si>
  <si>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</si>
  <si>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</si>
  <si>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</si>
  <si>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</si>
  <si>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</si>
  <si>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</si>
  <si>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</si>
  <si>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</si>
  <si>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</si>
  <si>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</si>
  <si>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</si>
  <si>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</si>
  <si>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</si>
  <si>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</si>
  <si>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</si>
  <si>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</si>
  <si>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</si>
  <si>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</si>
  <si>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</si>
  <si>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</si>
  <si>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</si>
  <si>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</si>
  <si>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</si>
  <si>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</si>
  <si>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</si>
  <si>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</si>
  <si>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</si>
  <si>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</si>
  <si>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</si>
  <si>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</si>
  <si>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</si>
  <si>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</si>
  <si>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</si>
  <si>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</si>
  <si>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</si>
  <si>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</si>
  <si>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</si>
  <si>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</si>
  <si>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</si>
  <si>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</si>
  <si>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</si>
  <si>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</si>
  <si>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</si>
  <si>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</si>
  <si>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</si>
  <si>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</si>
  <si>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</si>
  <si>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</si>
  <si>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</si>
  <si>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</si>
  <si>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</si>
  <si>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</si>
  <si>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</si>
  <si>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</si>
  <si>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</si>
  <si>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</si>
  <si>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</si>
  <si>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</si>
  <si>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</si>
  <si>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</si>
  <si>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</si>
  <si>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</si>
  <si>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</si>
  <si>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</si>
  <si>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</si>
  <si>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</si>
  <si>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</si>
  <si>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</si>
  <si>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</si>
  <si>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</si>
  <si>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</si>
  <si>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</si>
  <si>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</si>
  <si>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</si>
  <si>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</si>
  <si>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</si>
  <si>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</si>
  <si>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</si>
  <si>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</si>
  <si>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</si>
  <si>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</si>
  <si>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</si>
  <si>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</si>
  <si>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</si>
  <si>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</si>
  <si>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</si>
  <si>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</si>
  <si>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</si>
  <si>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</si>
  <si>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</si>
  <si>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</si>
  <si>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</si>
  <si>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</si>
  <si>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</si>
  <si>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</si>
  <si>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</si>
  <si>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</si>
  <si>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</si>
  <si>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</si>
  <si>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</si>
  <si>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</si>
  <si>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</si>
  <si>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</si>
  <si>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</si>
  <si>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</si>
  <si>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</si>
  <si>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</si>
  <si>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</si>
  <si>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</si>
  <si>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</si>
  <si>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</si>
  <si>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</si>
  <si>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</si>
  <si>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</si>
  <si>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</si>
  <si>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</si>
  <si>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</si>
  <si>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</si>
  <si>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</si>
  <si>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</si>
  <si>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</si>
  <si>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</si>
  <si>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</si>
  <si>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</si>
  <si>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</si>
  <si>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</si>
  <si>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</si>
  <si>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</si>
  <si>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</si>
  <si>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</si>
  <si>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</si>
  <si>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</si>
  <si>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</si>
  <si>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</si>
  <si>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</si>
  <si>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</si>
  <si>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</si>
  <si>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</si>
  <si>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</si>
  <si>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</si>
  <si>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</si>
  <si>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</si>
  <si>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</si>
  <si>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</si>
  <si>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</si>
  <si>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</si>
  <si>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</si>
  <si>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</si>
  <si>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</si>
  <si>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</si>
  <si>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</si>
  <si>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</si>
  <si>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</si>
  <si>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</si>
  <si>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</si>
  <si>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</si>
  <si>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</si>
  <si>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</si>
  <si>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</si>
  <si>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</si>
  <si>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</si>
  <si>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</si>
  <si>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</si>
  <si>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</si>
  <si>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</si>
  <si>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</si>
  <si>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</si>
  <si>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</si>
  <si>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</si>
  <si>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</si>
  <si>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</si>
  <si>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</si>
  <si>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</si>
  <si>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</si>
  <si>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</si>
  <si>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</si>
  <si>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</si>
  <si>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</si>
  <si>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</si>
  <si>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</si>
  <si>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</si>
  <si>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</si>
  <si>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</si>
  <si>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</si>
  <si>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</si>
  <si>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</si>
  <si>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</si>
  <si>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</si>
  <si>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</si>
  <si>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</si>
  <si>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</si>
  <si>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</si>
  <si>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</si>
  <si>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</si>
  <si>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</si>
  <si>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</si>
  <si>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</si>
  <si>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</si>
  <si>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</si>
  <si>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</si>
  <si>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</si>
  <si>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</si>
  <si>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</si>
  <si>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</si>
  <si>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</si>
  <si>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</si>
  <si>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</si>
  <si>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</si>
  <si>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</si>
  <si>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</si>
  <si>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</si>
  <si>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</si>
  <si>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</si>
  <si>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</si>
  <si>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</si>
  <si>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</si>
  <si>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</si>
  <si>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</si>
  <si>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</si>
  <si>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</si>
  <si>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</si>
  <si>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</si>
  <si>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</si>
  <si>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</si>
  <si>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</si>
  <si>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</si>
  <si>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</si>
  <si>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</si>
  <si>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</si>
  <si>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</si>
  <si>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</si>
  <si>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</si>
  <si>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</si>
  <si>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</si>
  <si>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</si>
  <si>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</si>
  <si>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</si>
  <si>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</si>
  <si>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</si>
  <si>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</si>
  <si>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</si>
  <si>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</si>
  <si>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</si>
  <si>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</si>
  <si>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</si>
  <si>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</si>
  <si>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</si>
  <si>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</si>
  <si>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</si>
  <si>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</si>
  <si>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</si>
  <si>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</si>
  <si>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</si>
  <si>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</si>
  <si>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</si>
  <si>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</si>
  <si>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</si>
  <si>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</si>
  <si>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</si>
  <si>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</si>
  <si>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</si>
  <si>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</si>
  <si>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</si>
  <si>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</si>
  <si>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</si>
  <si>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</si>
  <si>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</si>
  <si>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</si>
  <si>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</si>
  <si>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</si>
  <si>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</si>
  <si>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</si>
  <si>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</si>
  <si>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</si>
  <si>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</si>
  <si>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</si>
  <si>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</si>
  <si>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</si>
  <si>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</si>
  <si>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</si>
  <si>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</si>
  <si>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</si>
  <si>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</si>
  <si>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</si>
  <si>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</si>
  <si>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</si>
  <si>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</si>
  <si>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</si>
  <si>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</si>
  <si>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</si>
  <si>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</si>
  <si>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</si>
  <si>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</si>
  <si>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</si>
  <si>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</si>
  <si>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</si>
  <si>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</si>
  <si>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</si>
  <si>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</si>
  <si>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</si>
  <si>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</si>
  <si>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</si>
  <si>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</si>
  <si>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</si>
  <si>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</si>
  <si>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</si>
  <si>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</si>
  <si>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</si>
  <si>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</si>
  <si>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</si>
  <si>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</si>
  <si>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</si>
  <si>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</si>
  <si>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</si>
  <si>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</si>
  <si>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</si>
  <si>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</si>
  <si>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</si>
  <si>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</si>
  <si>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</si>
  <si>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</si>
  <si>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</si>
  <si>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</si>
  <si>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</si>
  <si>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</si>
  <si>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</si>
  <si>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</si>
  <si>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</si>
  <si>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</si>
  <si>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</si>
  <si>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</si>
  <si>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</si>
  <si>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</si>
  <si>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</si>
  <si>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</si>
  <si>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</si>
  <si>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</si>
  <si>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</si>
  <si>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</si>
  <si>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</si>
  <si>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</si>
  <si>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</si>
  <si>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</si>
  <si>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</si>
  <si>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</si>
  <si>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</si>
  <si>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</si>
  <si>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</si>
  <si>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</si>
  <si>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</si>
  <si>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</si>
  <si>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</si>
  <si>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</si>
  <si>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</si>
  <si>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</si>
  <si>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</si>
  <si>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</si>
  <si>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</si>
  <si>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</si>
  <si>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</si>
  <si>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</si>
  <si>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</si>
  <si>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</si>
  <si>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</si>
  <si>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</si>
  <si>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</si>
  <si>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</si>
  <si>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</si>
  <si>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</si>
  <si>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</si>
  <si>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</si>
  <si>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</si>
  <si>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</si>
  <si>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</si>
  <si>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</si>
  <si>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</si>
  <si>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</si>
  <si>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</si>
  <si>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</si>
  <si>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</si>
  <si>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</si>
  <si>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</si>
  <si>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</si>
  <si>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</si>
  <si>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</si>
  <si>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</si>
  <si>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</si>
  <si>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</si>
  <si>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</si>
  <si>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</si>
  <si>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</si>
  <si>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</si>
  <si>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</si>
  <si>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</si>
  <si>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</si>
  <si>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</si>
  <si>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</si>
  <si>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</si>
  <si>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</si>
  <si>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</si>
  <si>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</si>
  <si>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</si>
  <si>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</si>
  <si>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</si>
  <si>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</si>
  <si>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</si>
  <si>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</si>
  <si>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</si>
  <si>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</si>
  <si>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</si>
  <si>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</si>
  <si>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</si>
  <si>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</si>
  <si>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</si>
  <si>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</si>
  <si>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</si>
  <si>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</si>
  <si>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</si>
  <si>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</si>
  <si>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</si>
  <si>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</si>
  <si>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</si>
  <si>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</si>
  <si>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</si>
  <si>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</si>
  <si>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</si>
  <si>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</si>
  <si>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</si>
  <si>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</si>
  <si>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</si>
  <si>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</si>
  <si>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</si>
  <si>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</si>
  <si>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</si>
  <si>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</si>
  <si>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</si>
  <si>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</si>
  <si>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</si>
  <si>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</si>
  <si>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</si>
  <si>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</si>
  <si>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</si>
  <si>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</si>
  <si>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</si>
  <si>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</si>
  <si>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</si>
  <si>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</si>
  <si>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</si>
  <si>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</si>
  <si>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</si>
  <si>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</si>
  <si>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</si>
  <si>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</si>
  <si>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</si>
  <si>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</si>
  <si>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</si>
  <si>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</si>
  <si>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</si>
  <si>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</si>
  <si>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</si>
  <si>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</si>
  <si>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</si>
  <si>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</si>
  <si>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</si>
  <si>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</si>
  <si>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</si>
  <si>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</si>
  <si>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</si>
  <si>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</si>
  <si>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</si>
  <si>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</si>
  <si>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</si>
  <si>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</si>
  <si>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</si>
  <si>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</si>
  <si>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</si>
  <si>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</si>
  <si>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</si>
  <si>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</si>
  <si>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</si>
  <si>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</si>
  <si>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</si>
  <si>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</si>
  <si>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</si>
  <si>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</si>
  <si>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</si>
  <si>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</si>
  <si>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</si>
  <si>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</si>
  <si>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</si>
  <si>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</si>
  <si>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</si>
  <si>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</si>
  <si>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</si>
  <si>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</si>
  <si>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</si>
  <si>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</si>
  <si>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</si>
  <si>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</si>
  <si>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</si>
  <si>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</si>
  <si>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</si>
  <si>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</si>
  <si>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</si>
  <si>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Again down // TT-20251114-00242</t>
  </si>
  <si>
    <t xml:space="preserve">ETA 120 min </t>
  </si>
  <si>
    <t xml:space="preserve"> PCM-20250215-00000830 </t>
  </si>
  <si>
    <t>LTE site still down and  site located in aramco area access issue need special permission</t>
  </si>
  <si>
    <t>PCM-20251114-00000395</t>
  </si>
  <si>
    <t>30 mins</t>
  </si>
  <si>
    <t>NO PCM</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</si>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</sst>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7" sqref="F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312.38682731481822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45975.335253240744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45975.335253240744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45975.335253240744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45975.335253240744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45975.335253240744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45975.335253240744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45975.335253240744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45975.335253240744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45975.335253240744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45975.335253240744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45975.335253240744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45975.335253240744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45975.335253240744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45975.335253240744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45975.335253240744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45975.335253240744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45975.335253240744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45975.335253240744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45975.335253240744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45975.335253240744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45975.335253240744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45975.335253240744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45975.335253240744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45975.335253240744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45975.335253240744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45975.335253240744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45975.335253240744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45975.335253240744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45975.335253240744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45975.335253240744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45975.335253240744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45975.335253240744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45975.335253240744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45975.335253240744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45975.335253240744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45975.335253240744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45975.335253240744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45975.335253240744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45975.335253240744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45975.335253240744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45975.335253240744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45975.335253240744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45975.335253240744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45975.335253240744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45975.335253240744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45975.335253240744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45975.335253240744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45975.335253240744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45975.335253240744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45975.335253240744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45975.335253240744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45975.335253240744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45975.335253240744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45975.335253240744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45975.335253240744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45975.335253240744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45975.335253240744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45975.335253240744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45975.335253240744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45975.335253240744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45975.335253240744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45975.335253240744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45975.335253240744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45975.335253240744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45975.335253240744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45975.335253240744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45975.335253240744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45975.335253240744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45975.335253240744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45975.335253240744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45975.335253240744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45975.335253240744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45975.335253240744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45975.335253240744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45975.335253240744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45975.335253240744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45975.335253240744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45975.335253240744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45975.335253240744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45975.335253240744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45975.335253240744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45975.335253240744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45975.335253240744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45975.335253240744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45975.335253240744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45975.335253240744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45975.335253240744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45975.335253240744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45975.335253240744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45975.335253240744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45975.335253240744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45975.335253240744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45975.335253240744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45975.335253240744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45975.335253240744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45975.335253240744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45975.335253240744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6667E4D-4C4A-4A53-83B2-2EBE31C81C25}"/>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150.33541527778289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0.72896851852419786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45975.335253240744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45975.335253240744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45975.335253240744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45975.335253240744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45975.335253240744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45975.335253240744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45975.335253240744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45975.335253240744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45975.335253240744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45975.335253240744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45975.335253240744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45975.335253240744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45975.335253240744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45975.335253240744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45975.335253240744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45975.335253240744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45975.335253240744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45975.335253240744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45975.335253240744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45975.335253240744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45975.335253240744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45975.335253240744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45975.335253240744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45975.335253240744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45975.335253240744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45975.335253240744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45975.335253240744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45975.335253240744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45975.335253240744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45975.335253240744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45975.335253240744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45975.335253240744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45975.335253240744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45975.335253240744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45975.335253240744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45975.335253240744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45975.335253240744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45975.335253240744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45975.335253240744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45975.335253240744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45975.335253240744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45975.335253240744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45975.335253240744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45975.335253240744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45975.335253240744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45975.335253240744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H4" sqref="H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4</v>
      </c>
      <c r="D2" s="18" t="s">
        <v>25069</v>
      </c>
      <c r="E2" s="18" t="s">
        <v>39021</v>
      </c>
      <c r="F2" s="20"/>
      <c r="G2" s="21">
        <f t="shared" ref="G2:G65" ca="1" si="0">IFERROR(NOW()-F2,"-")</f>
        <v>45975.335253240744</v>
      </c>
      <c r="H2" s="22">
        <v>45975.317962962959</v>
      </c>
      <c r="I2" s="19" t="str">
        <f>IFERROR(VLOOKUP(D2,DB!A:F,6,0),"")</f>
        <v>SCECO</v>
      </c>
      <c r="J2" s="18" t="str">
        <f>IFERROR(VLOOKUP(D2,DB!A:G,7,0),"")</f>
        <v>Vandalized</v>
      </c>
      <c r="K2" s="45" t="s">
        <v>39108</v>
      </c>
      <c r="L2" s="23" t="str">
        <f>IFERROR(VLOOKUP(D2,DB!A:I,9,0),"")</f>
        <v>Latis</v>
      </c>
    </row>
    <row r="3" spans="1:13" ht="15" customHeight="1">
      <c r="A3" s="19"/>
      <c r="B3" s="61" t="str">
        <f>IFERROR(VLOOKUP(D3,DB!A:K,11,0),"")</f>
        <v/>
      </c>
      <c r="C3" s="18"/>
      <c r="D3" s="18"/>
      <c r="E3" s="18"/>
      <c r="F3" s="20"/>
      <c r="G3" s="21">
        <f t="shared" ca="1" si="0"/>
        <v>45975.335253240744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45975.335253240744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45975.335253240744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45975.335253240744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45975.335253240744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45975.335253240744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45975.335253240744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45975.335253240744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45975.335253240744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45975.335253240744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45975.335253240744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45975.335253240744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45975.335253240744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45975.335253240744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45975.335253240744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45975.335253240744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45975.335253240744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45975.335253240744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45975.335253240744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45975.335253240744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45975.335253240744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45975.335253240744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45975.335253240744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45975.335253240744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45975.335253240744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45975.335253240744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45975.335253240744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45975.335253240744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45975.335253240744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45975.335253240744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45975.335253240744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45975.335253240744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45975.335253240744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45975.335253240744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45975.335253240744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45975.335253240744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45975.335253240744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45975.335253240744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45975.335253240744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45975.335253240744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45975.335253240744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45975.335253240744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45975.335253240744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45975.335253240744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45975.335253240744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45975.335253240744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45975.335253240744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45975.335253240744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45975.335253240744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45975.335253240744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45975.335253240744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45975.335253240744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45975.335253240744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45975.335253240744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45975.335253240744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45975.335253240744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45975.335253240744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45975.335253240744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45975.335253240744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45975.335253240744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45975.335253240744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45975.335253240744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45975.335253240744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45975.335253240744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45975.335253240744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45975.335253240744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45975.335253240744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45975.335253240744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45975.335253240744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45975.335253240744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45975.335253240744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45975.335253240744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45975.335253240744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45975.335253240744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45975.335253240744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45975.335253240744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45975.335253240744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45975.335253240744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45975.335253240744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45975.335253240744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45975.335253240744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45975.335253240744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45975.335253240744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45975.335253240744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45975.335253240744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45975.335253240744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45975.335253240744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45975.335253240744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45975.335253240744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45975.335253240744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45975.335253240744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45975.335253240744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45975.335253240744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45975.335253240744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45975.335253240744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45975.335253240744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45975.335253240744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45975.335253240744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45975.335253240744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45975.335253240744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45975.335253240744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45975.335253240744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45975.335253240744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45975.335253240744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45975.335253240744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45975.335253240744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45975.335253240744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45975.335253240744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45975.335253240744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45975.335253240744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45975.335253240744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45975.335253240744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45975.335253240744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45975.335253240744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45975.335253240744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45975.335253240744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45975.335253240744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45975.335253240744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45975.335253240744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45975.335253240744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45975.335253240744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45975.335253240744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45975.335253240744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45975.335253240744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45975.335253240744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45975.335253240744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45975.335253240744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45975.335253240744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45975.335253240744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45975.335253240744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45975.335253240744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45975.335253240744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45975.335253240744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45975.335253240744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45975.335253240744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45975.335253240744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45975.335253240744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45975.335253240744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45975.335253240744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45975.335253240744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45975.335253240744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45975.335253240744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45975.335253240744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45975.335253240744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45975.335253240744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45975.335253240744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45975.335253240744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45975.335253240744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45975.335253240744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45975.335253240744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45975.335253240744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45975.335253240744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45975.335253240744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45975.335253240744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45975.335253240744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45975.335253240744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45975.335253240744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45975.335253240744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45975.335253240744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45975.335253240744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45975.335253240744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45975.335253240744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45975.335253240744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45975.335253240744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45975.335253240744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45975.335253240744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45975.335253240744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45975.335253240744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45975.335253240744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45975.335253240744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45975.335253240744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45975.335253240744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45975.335253240744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45975.335253240744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45975.335253240744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45975.335253240744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45975.335253240744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45975.335253240744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45975.335253240744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45975.335253240744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45975.335253240744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45975.335253240744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45975.335253240744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45975.335253240744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45975.335253240744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45975.335253240744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45975.335253240744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45975.335253240744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45975.335253240744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45975.335253240744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45975.335253240744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45975.335253240744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45975.335253240744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45975.335253240744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45975.335253240744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45975.335253240744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45975.335253240744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45975.335253240744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45975.335253240744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45975.335253240744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45975.335253240744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45975.335253240744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45975.335253240744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45975.335253240744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45975.335253240744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45975.335253240744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45975.335253240744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45975.335253240744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45975.335253240744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45975.335253240744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45975.335253240744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45975.335253240744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45975.335253240744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45975.335253240744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45975.335253240744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45975.335253240744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45975.335253240744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45975.335253240744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45975.335253240744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45975.335253240744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45975.335253240744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45975.335253240744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45975.335253240744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45975.335253240744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45975.335253240744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45975.335253240744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45975.335253240744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45975.335253240744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45975.335253240744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45975.335253240744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45975.335253240744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45975.335253240744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45975.335253240744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45975.335253240744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45975.335253240744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45975.335253240744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45975.335253240744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45975.335253240744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45975.335253240744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45975.335253240744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45975.335253240744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45975.335253240744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45975.335253240744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45975.335253240744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45975.335253240744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45975.335253240744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45975.335253240744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45975.335253240744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45975.335253240744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45975.335253240744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45975.335253240744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45975.335253240744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45975.335253240744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45975.335253240744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45975.335253240744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45975.335253240744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45975.335253240744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45975.335253240744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45975.335253240744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45975.335253240744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45975.335253240744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45975.335253240744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45975.335253240744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45975.335253240744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45975.335253240744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45975.335253240744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45975.335253240744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45975.335253240744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45975.335253240744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45975.335253240744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45975.335253240744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45975.335253240744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45975.335253240744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45975.335253240744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45975.335253240744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45975.335253240744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45975.335253240744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45975.335253240744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45975.335253240744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45975.335253240744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45975.335253240744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45975.335253240744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45975.335253240744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45975.335253240744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45975.335253240744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45975.335253240744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45975.335253240744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45975.335253240744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45975.335253240744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45975.335253240744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45975.335253240744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45975.335253240744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45975.335253240744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45975.335253240744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45975.335253240744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45975.335253240744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45975.335253240744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45975.335253240744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45975.335253240744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45975.335253240744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45975.335253240744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45975.335253240744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45975.335253240744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45975.335253240744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45975.335253240744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45975.335253240744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45975.335253240744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45975.335253240744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45975.335253240744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45975.335253240744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45975.335253240744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45975.335253240744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45975.335253240744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45975.335253240744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45975.335253240744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45975.335253240744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45975.335253240744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45975.335253240744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45975.335253240744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45975.335253240744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45975.335253240744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45975.335253240744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45975.335253240744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45975.335253240744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45975.335253240744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45975.335253240744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45975.335253240744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45975.335253240744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45975.335253240744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45975.335253240744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45975.335253240744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45975.335253240744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45975.335253240744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45975.335253240744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45975.335253240744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45975.335253240744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45975.335253240744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45975.335253240744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45975.335253240744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45975.335253240744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45975.335253240744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45975.335253240744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45975.335253240744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45975.335253240744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45975.335253240744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45975.335253240744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45975.335253240744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45975.335253240744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45975.335253240744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45975.335253240744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45975.335253240744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45975.335253240744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45975.335253240744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45975.335253240744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45975.335253240744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45975.335253240744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45975.335253240744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45975.335253240744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45975.335253240744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45975.335253240744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45975.335253240744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45975.335253240744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45975.335253240744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45975.335253240744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45975.335253240744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45975.335253240744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45975.335253240744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45975.335253240744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45975.335253240744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45975.335253240744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45975.335253240744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45975.335253240744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45975.335253240744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45975.335253240744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45975.335253240744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45975.335253240744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45975.335253240744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45975.335253240744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45975.335253240744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45975.335253240744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45975.335253240744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45975.335253240744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45975.335253240744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45975.335253240744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45975.335253240744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45975.335253240744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45975.335253240744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45975.335253240744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45975.335253240744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45975.335253240744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45975.335253240744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45975.335253240744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45975.335253240744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45975.335253240744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45975.335253240744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45975.335253240744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45975.335253240744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45975.335253240744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45975.335253240744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45975.335253240744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45975.335253240744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45975.335253240744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45975.335253240744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45975.335253240744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45975.335253240744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45975.335253240744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45975.335253240744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45975.335253240744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45975.335253240744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45975.335253240744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45975.335253240744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45975.335253240744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45975.335253240744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45975.335253240744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45975.335253240744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45975.335253240744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45975.335253240744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45975.335253240744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45975.335253240744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45975.335253240744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45975.335253240744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45975.335253240744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45975.335253240744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45975.335253240744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45975.335253240744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45975.335253240744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45975.335253240744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45975.335253240744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45975.335253240744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45975.335253240744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45975.335253240744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45975.335253240744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45975.335253240744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45975.335253240744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45975.335253240744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45975.335253240744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45975.335253240744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45975.335253240744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45975.335253240744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45975.335253240744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45975.335253240744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45975.335253240744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45975.335253240744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45975.335253240744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45975.335253240744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45975.335253240744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45975.335253240744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45975.335253240744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45975.335253240744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45975.335253240744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45975.335253240744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45975.335253240744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45975.335253240744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45975.335253240744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45975.335253240744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45975.335253240744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45975.335253240744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45975.335253240744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45975.335253240744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45975.335253240744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45975.335253240744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45975.335253240744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45975.335253240744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45975.335253240744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45975.335253240744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45975.335253240744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45975.335253240744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45975.335253240744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45975.335253240744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45975.335253240744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45975.335253240744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45975.335253240744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45975.335253240744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45975.335253240744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45975.335253240744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45975.335253240744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45975.335253240744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45975.335253240744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45975.335253240744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45975.335253240744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45975.335253240744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45975.335253240744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45975.335253240744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45975.335253240744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45975.335253240744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45975.335253240744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45975.335253240744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45975.335253240744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45975.335253240744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45975.335253240744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45975.335253240744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45975.335253240744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45975.335253240744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45975.335253240744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45975.335253240744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45975.335253240744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45975.335253240744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45975.335253240744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45975.335253240744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45975.335253240744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45975.335253240744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45975.335253240744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45975.335253240744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45975.335253240744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45975.335253240744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45975.335253240744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45975.335253240744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45975.335253240744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45975.335253240744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45975.335253240744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45975.335253240744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45975.335253240744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45975.335253240744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45975.335253240744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45975.335253240744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45975.335253240744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45975.335253240744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45975.335253240744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45975.335253240744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45975.335253240744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45975.335253240744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45975.335253240744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45975.335253240744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45975.335253240744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45975.335253240744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45975.335253240744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45975.335253240744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45975.335253240744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45975.335253240744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45975.335253240744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45975.335253240744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45975.335253240744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45975.335253240744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45975.335253240744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45975.335253240744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45975.335253240744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45975.335253240744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45975.335253240744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45975.335253240744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45975.335253240744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45975.335253240744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45975.335253240744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45975.335253240744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45975.335253240744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45975.335253240744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45975.335253240744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45975.335253240744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45975.335253240744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45975.335253240744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45975.335253240744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45975.335253240744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45975.335253240744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45975.335253240744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45975.335253240744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45975.335253240744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45975.335253240744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45975.335253240744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45975.335253240744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45975.335253240744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45975.335253240744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45975.335253240744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45975.335253240744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45975.335253240744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45975.335253240744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45975.335253240744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45975.335253240744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45975.335253240744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45975.335253240744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45975.335253240744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45975.335253240744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45975.335253240744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45975.335253240744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45975.335253240744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45975.335253240744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45975.335253240744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45975.335253240744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45975.335253240744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45975.335253240744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45975.335253240744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45975.335253240744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45975.335253240744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45975.335253240744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45975.335253240744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45975.335253240744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45975.335253240744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45975.335253240744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45975.335253240744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45975.335253240744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45975.335253240744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45975.335253240744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45975.335253240744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45975.335253240744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45975.335253240744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45975.335253240744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45975.335253240744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45975.335253240744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45975.335253240744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45975.335253240744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45975.335253240744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45975.335253240744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45975.335253240744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45975.335253240744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45975.335253240744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45975.335253240744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45975.335253240744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45975.335253240744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45975.335253240744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45975.335253240744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45975.335253240744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45975.335253240744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45975.335253240744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45975.335253240744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45975.335253240744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45975.335253240744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45975.335253240744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45975.335253240744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45975.335253240744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45975.335253240744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45975.335253240744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45975.335253240744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45975.335253240744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45975.335253240744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45975.335253240744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45975.335253240744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45975.335253240744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45975.335253240744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45975.335253240744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45975.335253240744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45975.335253240744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45975.335253240744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45975.335253240744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45975.335253240744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45975.335253240744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45975.335253240744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45975.335253240744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45975.335253240744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45975.335253240744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45975.335253240744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45975.335253240744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45975.335253240744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45975.335253240744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45975.335253240744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45975.335253240744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45975.335253240744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45975.335253240744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45975.335253240744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45975.335253240744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45975.335253240744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45975.335253240744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45975.335253240744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45975.335253240744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45975.335253240744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45975.335253240744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45975.335253240744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45975.335253240744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45975.335253240744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45975.335253240744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45975.335253240744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45975.335253240744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45975.335253240744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45975.335253240744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45975.335253240744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45975.335253240744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45975.335253240744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45975.335253240744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45975.335253240744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45975.335253240744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45975.335253240744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45975.335253240744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45975.335253240744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45975.335253240744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45975.335253240744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45975.335253240744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45975.335253240744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45975.335253240744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45975.335253240744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45975.335253240744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45975.335253240744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45975.335253240744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45975.335253240744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45975.335253240744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45975.335253240744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45975.335253240744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45975.335253240744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45975.335253240744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45975.335253240744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45975.335253240744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45975.335253240744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45975.335253240744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45975.335253240744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45975.335253240744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45975.335253240744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45975.335253240744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45975.335253240744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45975.335253240744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45975.335253240744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45975.335253240744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45975.335253240744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45975.335253240744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45975.335253240744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45975.335253240744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45975.335253240744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45975.335253240744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45975.335253240744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45975.335253240744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45975.335253240744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45975.335253240744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45975.335253240744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45975.335253240744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45975.335253240744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45975.335253240744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45975.335253240744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45975.335253240744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45975.335253240744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45975.335253240744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45975.335253240744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45975.335253240744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45975.335253240744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45975.335253240744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45975.335253240744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45975.335253240744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45975.335253240744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45975.335253240744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45975.335253240744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45975.335253240744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45975.335253240744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45975.335253240744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45975.335253240744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45975.335253240744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45975.335253240744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45975.335253240744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45975.335253240744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45975.335253240744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45975.335253240744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45975.335253240744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45975.335253240744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45975.335253240744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45975.335253240744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45975.335253240744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45975.335253240744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45975.335253240744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45975.335253240744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45975.335253240744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45975.335253240744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45975.335253240744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45975.335253240744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45975.335253240744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45975.335253240744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45975.335253240744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45975.335253240744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45975.335253240744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45975.335253240744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45975.335253240744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45975.335253240744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45975.335253240744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45975.335253240744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45975.335253240744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45975.335253240744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45975.335253240744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45975.335253240744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45975.335253240744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45975.335253240744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45975.335253240744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45975.335253240744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45975.335253240744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45975.335253240744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45975.335253240744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45975.335253240744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45975.335253240744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45975.335253240744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45975.335253240744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45975.335253240744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45975.335253240744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45975.335253240744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45975.335253240744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45975.335253240744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45975.335253240744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45975.335253240744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45975.335253240744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45975.335253240744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45975.335253240744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45975.335253240744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45975.335253240744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45975.335253240744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45975.335253240744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45975.335253240744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45975.335253240744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45975.335253240744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45975.335253240744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45975.335253240744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45975.335253240744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45975.335253240744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45975.335253240744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45975.335253240744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45975.335253240744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45975.335253240744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45975.335253240744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45975.335253240744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45975.335253240744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45975.335253240744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45975.335253240744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45975.335253240744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45975.335253240744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45975.335253240744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45975.335253240744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45975.335253240744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45975.335253240744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45975.335253240744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45975.335253240744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45975.335253240744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45975.335253240744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45975.335253240744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45975.335253240744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45975.335253240744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45975.335253240744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45975.335253240744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45975.335253240744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45975.335253240744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45975.335253240744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45975.335253240744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45975.335253240744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45975.335253240744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45975.335253240744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45975.335253240744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45975.335253240744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45975.335253240744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45975.335253240744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45975.335253240744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45975.335253240744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45975.335253240744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45975.335253240744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45975.335253240744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45975.335253240744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45975.335253240744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45975.335253240744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45975.335253240744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45975.335253240744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45975.335253240744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45975.335253240744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45975.335253240744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45975.335253240744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45975.335253240744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45975.335253240744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45975.335253240744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45975.335253240744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45975.335253240744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45975.335253240744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45975.335253240744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45975.335253240744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45975.335253240744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45975.335253240744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45975.335253240744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45975.335253240744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45975.335253240744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45975.335253240744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45975.335253240744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45975.335253240744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45975.335253240744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45975.335253240744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45975.335253240744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45975.335253240744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45975.335253240744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45975.335253240744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45975.335253240744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45975.335253240744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45975.335253240744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45975.335253240744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45975.335253240744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45975.335253240744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45975.335253240744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45975.335253240744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45975.335253240744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45975.335253240744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45975.335253240744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45975.335253240744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45975.335253240744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45975.335253240744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45975.335253240744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45975.335253240744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45975.335253240744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45975.335253240744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45975.335253240744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45975.335253240744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45975.335253240744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45975.335253240744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45975.335253240744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45975.335253240744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45975.335253240744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45975.335253240744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45975.335253240744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45975.335253240744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45975.335253240744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45975.335253240744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45975.335253240744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45975.335253240744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45975.335253240744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45975.335253240744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45975.335253240744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45975.335253240744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45975.335253240744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45975.335253240744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45975.335253240744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45975.335253240744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45975.335253240744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45975.335253240744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45975.335253240744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45975.335253240744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45975.335253240744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45975.335253240744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45975.335253240744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45975.335253240744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45975.335253240744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45975.335253240744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45975.335253240744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45975.335253240744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45975.335253240744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45975.335253240744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45975.335253240744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45975.335253240744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45975.335253240744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45975.335253240744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45975.335253240744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45975.335253240744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45975.335253240744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45975.335253240744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45975.335253240744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45975.335253240744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45975.335253240744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45975.335253240744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45975.335253240744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45975.335253240744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45975.335253240744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45975.335253240744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45975.335253240744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45975.335253240744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45975.335253240744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45975.335253240744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45975.335253240744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45975.335253240744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45975.335253240744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45975.335253240744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45975.335253240744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45975.335253240744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45975.335253240744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45975.335253240744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45975.335253240744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45975.335253240744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45975.335253240744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45975.335253240744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45975.335253240744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45975.335253240744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45975.335253240744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45975.335253240744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45975.335253240744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45975.335253240744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45975.335253240744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45975.335253240744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45975.335253240744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45975.335253240744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45975.335253240744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45975.335253240744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45975.335253240744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45975.335253240744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45975.335253240744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45975.335253240744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45975.335253240744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45975.335253240744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45975.335253240744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45975.335253240744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45975.335253240744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45975.335253240744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45975.335253240744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45975.335253240744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45975.335253240744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45975.335253240744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45975.335253240744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45975.335253240744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45975.335253240744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45975.335253240744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45975.335253240744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45975.335253240744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45975.335253240744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45975.335253240744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45975.335253240744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45975.335253240744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45975.335253240744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45975.335253240744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45975.335253240744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45975.335253240744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45975.335253240744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45975.335253240744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45975.335253240744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45975.335253240744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45975.335253240744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45975.335253240744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45975.335253240744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45975.335253240744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45975.335253240744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45975.335253240744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45975.335253240744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45975.335253240744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45975.335253240744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45975.335253240744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45975.335253240744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45975.335253240744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45975.335253240744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45975.335253240744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45975.335253240744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45975.335253240744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45975.335253240744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45975.335253240744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45975.335253240744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45975.335253240744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45975.335253240744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45975.335253240744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45975.335253240744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45975.335253240744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45975.335253240744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45975.335253240744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45975.335253240744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45975.335253240744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45975.335253240744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45975.335253240744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45975.335253240744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45975.335253240744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45975.335253240744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45975.335253240744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45975.335253240744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45975.335253240744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45975.335253240744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45975.335253240744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45975.335253240744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45975.335253240744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45975.335253240744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45975.335253240744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45975.335253240744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45975.335253240744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45975.335253240744</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271.85453564814816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1.0947685186692979E-2</v>
      </c>
      <c r="H3" s="96">
        <v>45975.308518518519</v>
      </c>
      <c r="I3" s="135" t="str">
        <f>IFERROR(VLOOKUP(D3,DB!A:F,6,0),"")</f>
        <v>SCECO</v>
      </c>
      <c r="J3" s="135" t="str">
        <f>IFERROR(VLOOKUP(D3,DB!A:G,7,0),"")</f>
        <v>Weak</v>
      </c>
      <c r="K3" s="98" t="s">
        <v>39112</v>
      </c>
      <c r="L3" s="92" t="str">
        <f>IFERROR(VLOOKUP(D3,DB!A:I,9,0),"")</f>
        <v>Latis</v>
      </c>
    </row>
    <row r="4" spans="1:16" ht="15" customHeight="1">
      <c r="A4" s="135" t="s">
        <v>39113</v>
      </c>
      <c r="B4" s="135" t="str">
        <f>IFERROR(VLOOKUP(D4,DB!A:K,11,0),"")</f>
        <v>R4</v>
      </c>
      <c r="C4" s="94">
        <v>3</v>
      </c>
      <c r="D4" s="92" t="s">
        <v>29169</v>
      </c>
      <c r="E4" s="95" t="s">
        <v>39100</v>
      </c>
      <c r="F4" s="96"/>
      <c r="G4" s="97">
        <f ca="1">IFERROR(NOW()-F4,"")</f>
        <v>45975.335253240744</v>
      </c>
      <c r="H4" s="96">
        <v>45975.322800925926</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97">
        <f ca="1">IFERROR(NOW()-F5,"")</f>
        <v>45975.335253240744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45975.335253240744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45975.335253240744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45975.335253240744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45975.335253240744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45975.335253240744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45975.335253240744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45975.335253240744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45975.335253240744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45975.335253240744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45975.335253240744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45975.335253240744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45975.335253240744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45975.335253240744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45975.335253240744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45975.335253240744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45975.335253240744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45975.335253240744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45975.335253240744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45975.335253240744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45975.335253240744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45975.335253240744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45975.335253240744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45975.335253240744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45975.335253240744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45975.335253240744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45975.335253240744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45975.335253240744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45975.335253240744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45975.335253240744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45975.335253240744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45975.335253240744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45975.335253240744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45975.335253240744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45975.335253240744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45975.335253240744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45975.335253240744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45975.335253240744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45975.335253240744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45975.335253240744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45975.335253240744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45975.335253240744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45975.335253240744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45975.335253240744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45975.335253240744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45975.335253240744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45975.335253240744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45975.335253240744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45975.335253240744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45975.335253240744</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83.503193055556039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49.146375925927714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 ca="1" si="1">IFERROR(NOW()-F4,"")</f>
        <v>26.674142129631946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s="106" customFormat="1">
      <c r="A6" s="124" t="s">
        <v>39123</v>
      </c>
      <c r="B6" s="124" t="str">
        <f>IFERROR(VLOOKUP(D6,DB!A:K,11,0),"")</f>
        <v>R5</v>
      </c>
      <c r="C6" s="124">
        <v>1</v>
      </c>
      <c r="D6" s="124" t="s">
        <v>36049</v>
      </c>
      <c r="E6" s="124" t="s">
        <v>39021</v>
      </c>
      <c r="F6" s="157">
        <v>45974.832604166666</v>
      </c>
      <c r="G6" s="126">
        <f ca="1">IFERROR(NOW()-F6,"")</f>
        <v>0.5026490740783629</v>
      </c>
      <c r="H6" s="125">
        <v>45974.826354166667</v>
      </c>
      <c r="I6" s="124" t="str">
        <f>IFERROR(VLOOKUP(D6,DB!A:F,6,0),"")</f>
        <v>Generator-SG</v>
      </c>
      <c r="J6" s="124" t="str">
        <f>IFERROR(VLOOKUP(D6,DB!A:G,7,0),"")</f>
        <v>Vandalized</v>
      </c>
      <c r="K6" s="124" t="s">
        <v>39124</v>
      </c>
      <c r="L6" s="124" t="str">
        <f>IFERROR(VLOOKUP(D6,DB!A:I,9,0),"")</f>
        <v>Latis</v>
      </c>
    </row>
    <row r="7" spans="1:13">
      <c r="A7" s="124"/>
      <c r="B7" s="124" t="str">
        <f>IFERROR(VLOOKUP(D7,DB!A:K,11,0),"")</f>
        <v/>
      </c>
      <c r="C7" s="124"/>
      <c r="D7" s="124"/>
      <c r="E7" s="124"/>
      <c r="F7" s="124"/>
      <c r="G7" s="126">
        <f t="shared" ref="G7:G68" ca="1" si="2">IFERROR(NOW()-F7,"")</f>
        <v>45975.335253240744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45975.335253240744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45975.335253240744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45975.335253240744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45975.335253240744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45975.335253240744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45975.335253240744</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45975.335253240744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45975.335253240744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45975.335253240744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45975.335253240744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45975.335253240744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45975.335253240744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45975.335253240744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45975.335253240744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45975.335253240744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45975.335253240744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45975.335253240744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45975.335253240744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45975.335253240744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45975.335253240744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45975.335253240744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45975.335253240744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45975.335253240744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45975.335253240744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45975.335253240744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45975.335253240744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45975.335253240744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45975.335253240744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45975.335253240744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45975.335253240744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45975.335253240744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45975.335253240744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45975.335253240744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45975.335253240744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45975.335253240744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45975.335253240744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45975.335253240744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45975.335253240744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45975.335253240744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45975.335253240744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45975.335253240744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45975.335253240744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45975.335253240744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45975.335253240744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45975.335253240744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45975.335253240744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45975.335253240744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45975.335253240744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45975.335253240744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45975.335253240744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45975.335253240744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45975.335253240744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45975.335253240744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45975.335253240744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45975.335253240744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45975.335253240744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45975.335253240744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45975.335253240744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45975.335253240744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45975.335253240744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45975.335253240744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45975.335253240744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45975.335253240744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45975.335253240744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45975.335253240744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45975.335253240744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45975.335253240744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45975.335253240744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45975.335253240744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45975.335253240744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45975.335253240744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45975.335253240744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45975.335253240744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45975.335253240744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45975.335253240744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45975.335253240744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45975.335253240744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45975.335253240744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45975.335253240744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45975.335253240744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45975.335253240744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45975.335253240744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45975.335253240744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45975.335253240744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45975.335253240744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45975.335253240744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45975.335253240744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45975.335253240744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45975.335253240744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45975.335253240744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45975.335253240744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45975.335253240744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45975.335253240744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45975.335253240744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45975.335253240744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45975.335253240744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45975.335253240744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45975.335253240744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45975.335253240744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45975.335253240744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45975.335253240744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45975.335253240744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45975.335253240744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45975.335253240744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45975.335253240744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45975.335253240744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45975.335253240744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45975.335253240744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45975.335253240744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45975.335253240744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45975.335253240744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45975.335253240744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45975.335253240744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45975.335253240744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45975.335253240744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45975.335253240744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45975.335253240744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45975.335253240744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45975.335253240744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45975.335253240744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45975.335253240744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45975.335253240744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45975.335253240744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45975.335253240744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45975.335253240744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45975.335253240744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45975.335253240744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45975.335253240744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45975.335253240744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45975.335253240744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45975.335253240744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45975.335253240744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45975.335253240744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45975.335253240744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45975.335253240744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45975.335253240744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45975.335253240744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45975.335253240744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45975.335253240744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45975.335253240744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45975.335253240744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45975.335253240744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45975.335253240744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45975.335253240744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45975.335253240744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45975.335253240744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45975.335253240744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45975.335253240744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45975.335253240744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45975.335253240744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45975.335253240744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45975.335253240744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45975.335253240744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45975.335253240744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45975.335253240744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45975.335253240744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45975.335253240744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45975.335253240744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45975.335253240744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45975.335253240744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45975.335253240744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45975.335253240744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45975.335253240744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45975.335253240744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45975.335253240744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45975.335253240744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45975.335253240744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45975.335253240744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45975.335253240744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45975.335253240744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45975.335253240744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45975.335253240744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45975.335253240744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45975.335253240744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45975.335253240744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45975.335253240744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45975.335253240744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45975.335253240744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45975.335253240744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45975.335253240744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45975.335253240744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45975.335253240744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45975.335253240744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45975.335253240744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45975.335253240744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45975.335253240744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45975.335253240744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45975.335253240744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45975.335253240744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45975.335253240744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45975.335253240744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45975.335253240744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45975.335253240744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45975.335253240744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45975.335253240744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45975.335253240744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45975.335253240744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45975.335253240744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45975.335253240744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45975.335253240744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45975.335253240744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45975.335253240744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45975.335253240744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45975.335253240744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45975.335253240744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45975.335253240744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45975.335253240744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45975.335253240744</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9">
        <v>45975.140439814815</v>
      </c>
      <c r="G2" s="75">
        <f ca="1">IFERROR(NOW()-F2,"-")</f>
        <v>0.19481342592916917</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45975.335253240744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45975.335253240744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45975.335253240744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45975.335253240744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45975.335253240744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45975.335253240744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45975.335253240744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45975.335253240744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45975.335253240744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45975.335253240744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45975.335253240744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45975.335253240744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45975.335253240744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45975.335253240744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45975.335253240744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45975.335253240744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45975.335253240744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45975.335253240744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45975.335253240744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45975.335253240744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45975.335253240744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45975.335253240744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45975.335253240744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45975.335253240744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45975.335253240744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45975.335253240744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45975.335253240744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45975.335253240744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45975.335253240744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45975.335253240744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45975.335253240744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45975.335253240744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45975.335253240744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45975.335253240744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45975.335253240744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45975.335253240744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45975.335253240744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45975.335253240744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45975.335253240744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45975.335253240744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45975.335253240744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45975.335253240744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45975.335253240744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45975.335253240744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45975.335253240744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45975.335253240744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45975.335253240744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45975.335253240744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45975.335253240744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45975.335253240744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45975.335253240744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45975.335253240744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45975.335253240744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45975.335253240744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45975.335253240744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45975.335253240744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45975.335253240744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45975.335253240744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45975.335253240744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45975.335253240744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45975.335253240744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45975.335253240744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45975.335253240744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45975.335253240744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45975.335253240744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45975.335253240744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45975.335253240744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45975.335253240744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45975.335253240744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45975.335253240744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45975.335253240744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45975.335253240744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45975.335253240744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45975.335253240744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45975.335253240744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45975.335253240744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45975.335253240744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45975.335253240744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45975.335253240744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45975.335253240744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45975.335253240744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45975.335253240744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45975.335253240744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45975.335253240744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45975.335253240744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45975.335253240744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45975.335253240744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45975.335253240744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45975.335253240744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45975.335253240744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45975.335253240744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45975.335253240744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45975.335253240744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45975.335253240744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45975.335253240744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45975.335253240744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45975.335253240744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45975.335253240744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45975.335253240744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45975.335253240744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45975.335253240744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45975.335253240744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45975.335253240744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45975.335253240744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45975.335253240744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45975.335253240744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45975.335253240744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45975.335253240744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45975.335253240744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45975.335253240744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45975.335253240744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45975.335253240744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45975.335253240744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45975.335253240744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45975.335253240744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45975.335253240744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45975.335253240744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45975.335253240744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45975.335253240744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45975.335253240744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45975.335253240744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45975.335253240744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45975.335253240744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45975.335253240744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45975.335253240744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45975.335253240744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45975.335253240744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45975.335253240744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45975.335253240744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45975.335253240744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45975.335253240744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45975.335253240744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2025-11-14T05:04:43Z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