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193" documentId="120_S{2AC9BD13-BADA-5192-A53E-5A8FF88502F6}" xr6:coauthVersionLast="47" xr6:coauthVersionMax="47" xr10:uidLastSave="{C03BFEF8-6D05-4942-BFBA-EA2D54A551C8}"/>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D4" i="3"/>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7" i="5"/>
  <c r="B18" i="5"/>
  <c r="B19" i="5"/>
  <c r="B20" i="5"/>
  <c r="B21" i="5"/>
  <c r="B22" i="5"/>
  <c r="B23" i="5"/>
  <c r="B24" i="5"/>
  <c r="B25" i="5"/>
  <c r="B26" i="5"/>
  <c r="B27" i="5"/>
  <c r="B28" i="5"/>
  <c r="B29" i="5"/>
  <c r="B30" i="5"/>
  <c r="B31" i="5"/>
  <c r="B32" i="5"/>
  <c r="G6" i="5"/>
  <c r="G8" i="5"/>
  <c r="G9" i="5"/>
  <c r="G10" i="5"/>
  <c r="G11" i="5"/>
  <c r="G12" i="5"/>
  <c r="G13" i="5"/>
  <c r="G14" i="5"/>
  <c r="G15" i="5"/>
  <c r="G16" i="5"/>
  <c r="G17" i="5"/>
  <c r="G18" i="5"/>
  <c r="G19" i="5"/>
  <c r="G20" i="5"/>
  <c r="G21" i="5"/>
  <c r="G22" i="5"/>
  <c r="G23" i="5"/>
  <c r="G24" i="5"/>
  <c r="G25" i="5"/>
  <c r="G26" i="5"/>
  <c r="G27" i="5"/>
  <c r="G28" i="5"/>
  <c r="G29" i="5"/>
  <c r="G30" i="5"/>
  <c r="G31" i="5"/>
  <c r="G32" i="5"/>
  <c r="I6" i="5"/>
  <c r="I8" i="5"/>
  <c r="I9" i="5"/>
  <c r="I10" i="5"/>
  <c r="I11" i="5"/>
  <c r="I12" i="5"/>
  <c r="I13" i="5"/>
  <c r="I14" i="5"/>
  <c r="I15" i="5"/>
  <c r="I16" i="5"/>
  <c r="I17" i="5"/>
  <c r="I18" i="5"/>
  <c r="I19" i="5"/>
  <c r="I20" i="5"/>
  <c r="I21" i="5"/>
  <c r="I22" i="5"/>
  <c r="I23" i="5"/>
  <c r="I24" i="5"/>
  <c r="I25" i="5"/>
  <c r="I26" i="5"/>
  <c r="I27" i="5"/>
  <c r="I28" i="5"/>
  <c r="I29" i="5"/>
  <c r="I30" i="5"/>
  <c r="I31" i="5"/>
  <c r="I32" i="5"/>
  <c r="J6" i="5"/>
  <c r="J8" i="5"/>
  <c r="J9" i="5"/>
  <c r="J10" i="5"/>
  <c r="J11" i="5"/>
  <c r="J12" i="5"/>
  <c r="J13" i="5"/>
  <c r="J14" i="5"/>
  <c r="J15" i="5"/>
  <c r="J16" i="5"/>
  <c r="J17" i="5"/>
  <c r="J18" i="5"/>
  <c r="J19" i="5"/>
  <c r="J20" i="5"/>
  <c r="J21" i="5"/>
  <c r="J22" i="5"/>
  <c r="J23" i="5"/>
  <c r="J24" i="5"/>
  <c r="J25" i="5"/>
  <c r="J26" i="5"/>
  <c r="J27" i="5"/>
  <c r="J28" i="5"/>
  <c r="J29" i="5"/>
  <c r="J30" i="5"/>
  <c r="J31" i="5"/>
  <c r="J32" i="5"/>
  <c r="L6"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<sst xmlns="http://schemas.openxmlformats.org/spreadsheetml/2006/main" count="181523" uniqueCount="39139">
  <si>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</si>
  <si>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</si>
  <si>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</si>
  <si>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</si>
  <si>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</si>
  <si>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</si>
  <si>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</si>
  <si>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</si>
  <si>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</si>
  <si>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</si>
  <si>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</si>
  <si>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</si>
  <si>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</si>
  <si>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</si>
  <si>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</si>
  <si>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</si>
  <si>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</si>
  <si>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</si>
  <si>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</si>
  <si>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</si>
  <si>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</si>
  <si>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</si>
  <si>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</si>
  <si>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</si>
  <si>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</si>
  <si>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</si>
  <si>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</si>
  <si>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</si>
  <si>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</si>
  <si>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</si>
  <si>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</si>
  <si>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</si>
  <si>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</si>
  <si>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</si>
  <si>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</si>
  <si>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</si>
  <si>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</si>
  <si>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</si>
  <si>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</si>
  <si>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</si>
  <si>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</si>
  <si>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</si>
  <si>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</si>
  <si>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</si>
  <si>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</si>
  <si>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</si>
  <si>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</si>
  <si>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</si>
  <si>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</si>
  <si>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</si>
  <si>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</si>
  <si>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</si>
  <si>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</si>
  <si>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</si>
  <si>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</si>
  <si>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</si>
  <si>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</si>
  <si>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</si>
  <si>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</si>
  <si>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</si>
  <si>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</si>
  <si>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</si>
  <si>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</si>
  <si>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</si>
  <si>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</si>
  <si>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</si>
  <si>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</si>
  <si>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</si>
  <si>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</si>
  <si>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</si>
  <si>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</si>
  <si>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</si>
  <si>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</si>
  <si>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</si>
  <si>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</si>
  <si>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</si>
  <si>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</si>
  <si>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</si>
  <si>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</si>
  <si>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</si>
  <si>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</si>
  <si>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</si>
  <si>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</si>
  <si>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</si>
  <si>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</si>
  <si>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</si>
  <si>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</si>
  <si>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</si>
  <si>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</si>
  <si>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</si>
  <si>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</si>
  <si>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</si>
  <si>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</si>
  <si>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</si>
  <si>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</si>
  <si>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</si>
  <si>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</si>
  <si>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</si>
  <si>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</si>
  <si>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</si>
  <si>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</si>
  <si>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</si>
  <si>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</si>
  <si>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</si>
  <si>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</si>
  <si>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</si>
  <si>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</si>
  <si>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</si>
  <si>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</si>
  <si>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</si>
  <si>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</si>
  <si>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</si>
  <si>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</si>
  <si>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</si>
  <si>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</si>
  <si>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</si>
  <si>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</si>
  <si>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</si>
  <si>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</si>
  <si>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</si>
  <si>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</si>
  <si>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</si>
  <si>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</si>
  <si>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</si>
  <si>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</si>
  <si>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</si>
  <si>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</si>
  <si>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</si>
  <si>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</si>
  <si>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</si>
  <si>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</si>
  <si>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</si>
  <si>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</si>
  <si>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</si>
  <si>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</si>
  <si>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</si>
  <si>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</si>
  <si>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</si>
  <si>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</si>
  <si>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</si>
  <si>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</si>
  <si>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</si>
  <si>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</si>
  <si>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</si>
  <si>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</si>
  <si>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</si>
  <si>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</si>
  <si>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</si>
  <si>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</si>
  <si>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</si>
  <si>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</si>
  <si>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</si>
  <si>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</si>
  <si>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</si>
  <si>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</si>
  <si>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</si>
  <si>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</si>
  <si>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</si>
  <si>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</si>
  <si>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</si>
  <si>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</si>
  <si>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</si>
  <si>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</si>
  <si>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</si>
  <si>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</si>
  <si>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</si>
  <si>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</si>
  <si>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</si>
  <si>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</si>
  <si>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</si>
  <si>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</si>
  <si>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</si>
  <si>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</si>
  <si>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</si>
  <si>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</si>
  <si>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</si>
  <si>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</si>
  <si>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</si>
  <si>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</si>
  <si>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</si>
  <si>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</si>
  <si>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</si>
  <si>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</si>
  <si>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</si>
  <si>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</si>
  <si>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</si>
  <si>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</si>
  <si>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</si>
  <si>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</si>
  <si>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</si>
  <si>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</si>
  <si>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</si>
  <si>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</si>
  <si>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</si>
  <si>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</si>
  <si>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</si>
  <si>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</si>
  <si>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</si>
  <si>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</si>
  <si>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</si>
  <si>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</si>
  <si>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</si>
  <si>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</si>
  <si>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</si>
  <si>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</si>
  <si>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</si>
  <si>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</si>
  <si>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</si>
  <si>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</si>
  <si>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</si>
  <si>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</si>
  <si>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</si>
  <si>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</si>
  <si>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</si>
  <si>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</si>
  <si>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</si>
  <si>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</si>
  <si>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</si>
  <si>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</si>
  <si>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</si>
  <si>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</si>
  <si>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</si>
  <si>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</si>
  <si>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</si>
  <si>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</si>
  <si>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</si>
  <si>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</si>
  <si>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</si>
  <si>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</si>
  <si>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</si>
  <si>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</si>
  <si>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</si>
  <si>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</si>
  <si>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</si>
  <si>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</si>
  <si>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</si>
  <si>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</si>
  <si>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</si>
  <si>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</si>
  <si>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</si>
  <si>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</si>
  <si>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</si>
  <si>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</si>
  <si>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</si>
  <si>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</si>
  <si>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</si>
  <si>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</si>
  <si>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</si>
  <si>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</si>
  <si>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</si>
  <si>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</si>
  <si>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</si>
  <si>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</si>
  <si>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</si>
  <si>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</si>
  <si>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</si>
  <si>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</si>
  <si>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</si>
  <si>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</si>
  <si>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</si>
  <si>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</si>
  <si>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</si>
  <si>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</si>
  <si>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</si>
  <si>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</si>
  <si>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</si>
  <si>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</si>
  <si>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</si>
  <si>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</si>
  <si>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</si>
  <si>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</si>
  <si>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</si>
  <si>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</si>
  <si>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</si>
  <si>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</si>
  <si>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</si>
  <si>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</si>
  <si>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</si>
  <si>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</si>
  <si>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</si>
  <si>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</si>
  <si>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</si>
  <si>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</si>
  <si>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</si>
  <si>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</si>
  <si>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</si>
  <si>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</si>
  <si>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</si>
  <si>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</si>
  <si>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</si>
  <si>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</si>
  <si>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</si>
  <si>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</si>
  <si>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</si>
  <si>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</si>
  <si>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</si>
  <si>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</si>
  <si>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</si>
  <si>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</si>
  <si>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</si>
  <si>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</si>
  <si>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</si>
  <si>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</si>
  <si>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</si>
  <si>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</si>
  <si>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</si>
  <si>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</si>
  <si>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</si>
  <si>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</si>
  <si>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</si>
  <si>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</si>
  <si>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</si>
  <si>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</si>
  <si>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</si>
  <si>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</si>
  <si>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</si>
  <si>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</si>
  <si>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</si>
  <si>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</si>
  <si>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</si>
  <si>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</si>
  <si>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</si>
  <si>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</si>
  <si>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</si>
  <si>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</si>
  <si>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</si>
  <si>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</si>
  <si>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</si>
  <si>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</si>
  <si>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</si>
  <si>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</si>
  <si>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</si>
  <si>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</si>
  <si>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</si>
  <si>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</si>
  <si>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</si>
  <si>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</si>
  <si>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</si>
  <si>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</si>
  <si>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</si>
  <si>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</si>
  <si>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</si>
  <si>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</si>
  <si>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</si>
  <si>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</si>
  <si>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</si>
  <si>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</si>
  <si>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</si>
  <si>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</si>
  <si>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</si>
  <si>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</si>
  <si>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</si>
  <si>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</si>
  <si>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</si>
  <si>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</si>
  <si>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</si>
  <si>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</si>
  <si>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</si>
  <si>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</si>
  <si>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</si>
  <si>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</si>
  <si>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</si>
  <si>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</si>
  <si>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</si>
  <si>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</si>
  <si>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</si>
  <si>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</si>
  <si>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</si>
  <si>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</si>
  <si>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</si>
  <si>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</si>
  <si>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</si>
  <si>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</si>
  <si>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</si>
  <si>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</si>
  <si>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</si>
  <si>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</si>
  <si>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</si>
  <si>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</si>
  <si>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</si>
  <si>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</si>
  <si>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</si>
  <si>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</si>
  <si>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</si>
  <si>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</si>
  <si>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</si>
  <si>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</si>
  <si>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</si>
  <si>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</si>
  <si>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</si>
  <si>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</si>
  <si>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</si>
  <si>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</si>
  <si>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</si>
  <si>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</si>
  <si>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</si>
  <si>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</si>
  <si>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</si>
  <si>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</si>
  <si>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</si>
  <si>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</si>
  <si>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</si>
  <si>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</si>
  <si>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</si>
  <si>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</si>
  <si>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</si>
  <si>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</si>
  <si>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</si>
  <si>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</si>
  <si>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</si>
  <si>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</si>
  <si>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</si>
  <si>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</si>
  <si>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</si>
  <si>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</si>
  <si>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</si>
  <si>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</si>
  <si>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</si>
  <si>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</si>
  <si>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</si>
  <si>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</si>
  <si>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</si>
  <si>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</si>
  <si>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</si>
  <si>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</si>
  <si>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</si>
  <si>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</si>
  <si>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</si>
  <si>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</si>
  <si>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</si>
  <si>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</si>
  <si>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</si>
  <si>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</si>
  <si>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</si>
  <si>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</si>
  <si>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</si>
  <si>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</si>
  <si>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</si>
  <si>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</si>
  <si>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</si>
  <si>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</si>
  <si>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</si>
  <si>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</si>
  <si>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</si>
  <si>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</si>
  <si>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</si>
  <si>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</si>
  <si>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</si>
  <si>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</si>
  <si>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</si>
  <si>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</si>
  <si>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</si>
  <si>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</si>
  <si>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</si>
  <si>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</si>
  <si>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</si>
  <si>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</si>
  <si>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</si>
  <si>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</si>
  <si>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</si>
  <si>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</si>
  <si>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</si>
  <si>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</si>
  <si>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</si>
  <si>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</si>
  <si>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</si>
  <si>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</si>
  <si>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</si>
  <si>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</si>
  <si>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</si>
  <si>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</si>
  <si>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</si>
  <si>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</si>
  <si>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</si>
  <si>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</si>
  <si>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</si>
  <si>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</si>
  <si>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</si>
  <si>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</si>
  <si>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</si>
  <si>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</si>
  <si>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</si>
  <si>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</si>
  <si>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</si>
  <si>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</si>
  <si>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</si>
  <si>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</si>
  <si>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</si>
  <si>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</si>
  <si>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</si>
  <si>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</si>
  <si>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</si>
  <si>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</si>
  <si>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</si>
  <si>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</si>
  <si>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</si>
  <si>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</si>
  <si>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</si>
  <si>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</si>
  <si>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</si>
  <si>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</si>
  <si>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</si>
  <si>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</si>
  <si>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</si>
  <si>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</si>
  <si>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</si>
  <si>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</si>
  <si>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</si>
  <si>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</si>
  <si>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</si>
  <si>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</si>
  <si>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</si>
  <si>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</si>
  <si>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</si>
  <si>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</si>
  <si>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</si>
  <si>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</si>
  <si>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</si>
  <si>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</si>
  <si>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</si>
  <si>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</si>
  <si>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</si>
  <si>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</si>
  <si>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</si>
  <si>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</si>
  <si>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</si>
  <si>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</si>
  <si>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</si>
  <si>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</si>
  <si>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</si>
  <si>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</si>
  <si>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</si>
  <si>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</si>
  <si>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</si>
  <si>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</si>
  <si>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</si>
  <si>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</si>
  <si>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</si>
  <si>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</si>
  <si>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</si>
  <si>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</si>
  <si>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</si>
  <si>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</si>
  <si>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</si>
  <si>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</si>
  <si>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</si>
  <si>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</si>
  <si>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</si>
  <si>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</si>
  <si>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</si>
  <si>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</si>
  <si>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</si>
  <si>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</si>
  <si>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</si>
  <si>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</si>
  <si>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</si>
  <si>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</si>
  <si>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</si>
  <si>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</si>
  <si>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</si>
  <si>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</si>
  <si>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</si>
  <si>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</si>
  <si>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</si>
  <si>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</si>
  <si>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</si>
  <si>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</si>
  <si>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</si>
  <si>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</si>
  <si>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</si>
  <si>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</si>
  <si>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</si>
  <si>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</si>
  <si>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</si>
  <si>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</si>
  <si>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</si>
  <si>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</si>
  <si>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</si>
  <si>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</si>
  <si>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</si>
  <si>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</si>
  <si>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</si>
  <si>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</si>
  <si>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</si>
  <si>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</si>
  <si>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</si>
  <si>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</si>
  <si>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</si>
  <si>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</si>
  <si>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</si>
  <si>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</si>
  <si>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</si>
  <si>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</si>
  <si>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</si>
  <si>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</si>
  <si>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</si>
  <si>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</si>
  <si>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</si>
  <si>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</si>
  <si>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</si>
  <si>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</si>
  <si>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</si>
  <si>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</si>
  <si>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</si>
  <si>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</si>
  <si>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</si>
  <si>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</si>
  <si>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</si>
  <si>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</si>
  <si>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</si>
  <si>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</si>
  <si>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</si>
  <si>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</si>
  <si>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</si>
  <si>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</si>
  <si>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</si>
  <si>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</si>
  <si>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</si>
  <si>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</si>
  <si>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</si>
  <si>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</si>
  <si>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</si>
  <si>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</si>
  <si>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</si>
  <si>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</si>
  <si>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</si>
  <si>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</si>
  <si>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</si>
  <si>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</si>
  <si>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</si>
  <si>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</si>
  <si>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</si>
  <si>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</si>
  <si>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</si>
  <si>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</si>
  <si>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</si>
  <si>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</si>
  <si>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</si>
  <si>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</si>
  <si>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</si>
  <si>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</si>
  <si>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</si>
  <si>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</si>
  <si>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</si>
  <si>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</si>
  <si>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</si>
  <si>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</si>
  <si>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</si>
  <si>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</si>
  <si>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</si>
  <si>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</si>
  <si>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</si>
  <si>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</si>
  <si>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</si>
  <si>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</si>
  <si>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</si>
  <si>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</si>
  <si>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</si>
  <si>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</si>
  <si>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</si>
  <si>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</si>
  <si>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</si>
  <si>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</si>
  <si>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</si>
  <si>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</si>
  <si>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</si>
  <si>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</si>
  <si>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</si>
  <si>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</si>
  <si>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</si>
  <si>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</si>
  <si>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</si>
  <si>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</si>
  <si>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</si>
  <si>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</si>
  <si>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</si>
  <si>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</si>
  <si>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</si>
  <si>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</si>
  <si>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</si>
  <si>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</si>
  <si>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</si>
  <si>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</si>
  <si>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</si>
  <si>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</si>
  <si>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</si>
  <si>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</si>
  <si>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</si>
  <si>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</si>
  <si>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</si>
  <si>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</si>
  <si>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</si>
  <si>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</si>
  <si>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</si>
  <si>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</si>
  <si>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</si>
  <si>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</si>
  <si>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</si>
  <si>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</si>
  <si>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</si>
  <si>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</si>
  <si>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</si>
  <si>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</si>
  <si>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</si>
  <si>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</si>
  <si>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</si>
  <si>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</si>
  <si>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</si>
  <si>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</si>
  <si>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</si>
  <si>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</si>
  <si>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</si>
  <si>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</si>
  <si>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</si>
  <si>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</si>
  <si>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</si>
  <si>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</si>
  <si>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</si>
  <si>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</si>
  <si>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</si>
  <si>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</si>
  <si>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</si>
  <si>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</si>
  <si>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</si>
  <si>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</si>
  <si>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</si>
  <si>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</si>
  <si>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</si>
  <si>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</si>
  <si>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</si>
  <si>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</si>
  <si>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</si>
  <si>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</si>
  <si>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</si>
  <si>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</si>
  <si>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</si>
  <si>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</si>
  <si>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</si>
  <si>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</si>
  <si>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</si>
  <si>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</si>
  <si>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</si>
  <si>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</si>
  <si>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</si>
  <si>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</si>
  <si>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</si>
  <si>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</si>
  <si>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</si>
  <si>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</si>
  <si>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</si>
  <si>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</si>
  <si>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</si>
  <si>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</si>
  <si>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</si>
  <si>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</si>
  <si>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</si>
  <si>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</si>
  <si>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</si>
  <si>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</si>
  <si>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</si>
  <si>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</si>
  <si>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</si>
  <si>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</si>
  <si>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</si>
  <si>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</si>
  <si>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</si>
  <si>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</si>
  <si>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</si>
  <si>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</si>
  <si>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</si>
  <si>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</si>
  <si>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</si>
  <si>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</si>
  <si>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</si>
  <si>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</si>
  <si>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</si>
  <si>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</si>
  <si>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</si>
  <si>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</si>
  <si>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</si>
  <si>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</si>
  <si>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</si>
  <si>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</si>
  <si>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</si>
  <si>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</si>
  <si>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</si>
  <si>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</si>
  <si>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</si>
  <si>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</si>
  <si>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</si>
  <si>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</si>
  <si>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</si>
  <si>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</si>
  <si>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</si>
  <si>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</si>
  <si>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</si>
  <si>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</si>
  <si>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</si>
  <si>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</si>
  <si>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</si>
  <si>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</si>
  <si>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</si>
  <si>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</si>
  <si>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</si>
  <si>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</si>
  <si>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</si>
  <si>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</si>
  <si>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</si>
  <si>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</si>
  <si>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</si>
  <si>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</si>
  <si>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</si>
  <si>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</si>
  <si>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</si>
  <si>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</si>
  <si>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</si>
  <si>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</si>
  <si>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</si>
  <si>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</si>
  <si>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</si>
  <si>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</si>
  <si>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</si>
  <si>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</si>
  <si>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</si>
  <si>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</si>
  <si>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</si>
  <si>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</si>
  <si>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</si>
  <si>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</si>
  <si>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</si>
  <si>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</si>
  <si>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</si>
  <si>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</si>
  <si>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</si>
  <si>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</si>
  <si>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</si>
  <si>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</si>
  <si>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</si>
  <si>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</si>
  <si>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</si>
  <si>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</si>
  <si>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</si>
  <si>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</si>
  <si>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</si>
  <si>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</si>
  <si>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</si>
  <si>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</si>
  <si>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</si>
  <si>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</si>
  <si>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</si>
  <si>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</si>
  <si>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</si>
  <si>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</si>
  <si>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</si>
  <si>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</si>
  <si>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</si>
  <si>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</si>
  <si>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</si>
  <si>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</si>
  <si>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</si>
  <si>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</si>
  <si>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</si>
  <si>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</si>
  <si>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</si>
  <si>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</si>
  <si>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</si>
  <si>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</si>
  <si>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</si>
  <si>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</si>
  <si>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</si>
  <si>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</si>
  <si>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</si>
  <si>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</si>
  <si>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</si>
  <si>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</si>
  <si>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</si>
  <si>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</si>
  <si>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</si>
  <si>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</si>
  <si>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</si>
  <si>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</si>
  <si>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</si>
  <si>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</si>
  <si>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</si>
  <si>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</si>
  <si>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</si>
  <si>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</si>
  <si>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</si>
  <si>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</si>
  <si>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</si>
  <si>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</si>
  <si>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</si>
  <si>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</si>
  <si>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</si>
  <si>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</si>
  <si>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</si>
  <si>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</si>
  <si>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</si>
  <si>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</si>
  <si>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</si>
  <si>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</si>
  <si>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</si>
  <si>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</si>
  <si>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</si>
  <si>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</si>
  <si>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</si>
  <si>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</si>
  <si>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</si>
  <si>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</si>
  <si>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</si>
  <si>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</si>
  <si>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</si>
  <si>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</si>
  <si>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</si>
  <si>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</si>
  <si>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</si>
  <si>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</si>
  <si>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</si>
  <si>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</si>
  <si>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</si>
  <si>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</si>
  <si>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</si>
  <si>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</si>
  <si>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</si>
  <si>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</si>
  <si>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</si>
  <si>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</si>
  <si>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</si>
  <si>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</si>
  <si>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</si>
  <si>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</si>
  <si>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</si>
  <si>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</si>
  <si>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</si>
  <si>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</si>
  <si>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</si>
  <si>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</si>
  <si>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</si>
  <si>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</si>
  <si>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</si>
  <si>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</si>
  <si>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</si>
  <si>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</si>
  <si>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</si>
  <si>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</si>
  <si>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</si>
  <si>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</si>
  <si>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</si>
  <si>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</si>
  <si>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</si>
  <si>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</si>
  <si>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</si>
  <si>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</si>
  <si>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</si>
  <si>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</si>
  <si>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</si>
  <si>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</si>
  <si>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</si>
  <si>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</si>
  <si>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</si>
  <si>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</si>
  <si>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</si>
  <si>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</si>
  <si>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</si>
  <si>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</si>
  <si>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</si>
  <si>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</si>
  <si>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</si>
  <si>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</si>
  <si>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</si>
  <si>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</si>
  <si>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</si>
  <si>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</si>
  <si>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</si>
  <si>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</si>
  <si>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</si>
  <si>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</si>
  <si>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</si>
  <si>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</si>
  <si>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</si>
  <si>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</si>
  <si>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</si>
  <si>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</si>
  <si>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</si>
  <si>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</si>
  <si>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</si>
  <si>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</si>
  <si>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</si>
  <si>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</si>
  <si>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</si>
  <si>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</si>
  <si>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</si>
  <si>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</si>
  <si>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</si>
  <si>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</si>
  <si>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</si>
  <si>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</si>
  <si>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</si>
  <si>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</si>
  <si>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</si>
  <si>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</si>
  <si>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</si>
  <si>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</si>
  <si>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</si>
  <si>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</si>
  <si>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</si>
  <si>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</si>
  <si>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</si>
  <si>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</si>
  <si>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</si>
  <si>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</si>
  <si>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</si>
  <si>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</si>
  <si>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</si>
  <si>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</si>
  <si>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</si>
  <si>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</si>
  <si>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</si>
  <si>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</si>
  <si>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</si>
  <si>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</si>
  <si>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</si>
  <si>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</si>
  <si>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</si>
  <si>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</si>
  <si>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</si>
  <si>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</si>
  <si>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</si>
  <si>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</si>
  <si>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</si>
  <si>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</si>
  <si>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</si>
  <si>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</si>
  <si>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</si>
  <si>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</si>
  <si>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</si>
  <si>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</si>
  <si>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</si>
  <si>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</si>
  <si>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</si>
  <si>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</si>
  <si>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</si>
  <si>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</si>
  <si>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</si>
  <si>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</si>
  <si>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</si>
  <si>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</si>
  <si>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</si>
  <si>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</si>
  <si>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</si>
  <si>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</si>
  <si>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</si>
  <si>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</si>
  <si>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</si>
  <si>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</si>
  <si>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</si>
  <si>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</si>
  <si>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</si>
  <si>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</si>
  <si>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</si>
  <si>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</si>
  <si>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</si>
  <si>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</si>
  <si>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</si>
  <si>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</si>
  <si>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</si>
  <si>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</si>
  <si>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</si>
  <si>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</si>
  <si>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</si>
  <si>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</si>
  <si>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</si>
  <si>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</si>
  <si>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</si>
  <si>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</si>
  <si>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</si>
  <si>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</si>
  <si>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</si>
  <si>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</si>
  <si>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</si>
  <si>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</si>
  <si>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</si>
  <si>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</si>
  <si>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</si>
  <si>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</si>
  <si>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</si>
  <si>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</si>
  <si>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</si>
  <si>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</si>
  <si>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</si>
  <si>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</si>
  <si>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</si>
  <si>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</si>
  <si>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</si>
  <si>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</si>
  <si>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</si>
  <si>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</si>
  <si>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</si>
  <si>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</si>
  <si>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</si>
  <si>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</si>
  <si>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</si>
  <si>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</si>
  <si>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</si>
  <si>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</si>
  <si>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</si>
  <si>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</si>
  <si>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</si>
  <si>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</si>
  <si>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</si>
  <si>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</si>
  <si>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</si>
  <si>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</si>
  <si>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</si>
  <si>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</si>
  <si>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</si>
  <si>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</si>
  <si>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</si>
  <si>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</si>
  <si>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</si>
  <si>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</si>
  <si>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</si>
  <si>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</si>
  <si>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</si>
  <si>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</si>
  <si>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</si>
  <si>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</si>
  <si>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</si>
  <si>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</si>
  <si>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</si>
  <si>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</si>
  <si>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</si>
  <si>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</si>
  <si>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</si>
  <si>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</si>
  <si>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</si>
  <si>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</si>
  <si>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</si>
  <si>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</si>
  <si>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</si>
  <si>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</si>
  <si>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</si>
  <si>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</si>
  <si>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</si>
  <si>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</si>
  <si>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</si>
  <si>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</si>
  <si>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</si>
  <si>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</si>
  <si>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</si>
  <si>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</si>
  <si>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</si>
  <si>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</si>
  <si>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</si>
  <si>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</si>
  <si>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</si>
  <si>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</si>
  <si>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</si>
  <si>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</si>
  <si>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</si>
  <si>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</si>
  <si>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</si>
  <si>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</si>
  <si>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</si>
  <si>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</si>
  <si>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</si>
  <si>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</si>
  <si>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</si>
  <si>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</si>
  <si>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</si>
  <si>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</si>
  <si>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</si>
  <si>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</si>
  <si>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</si>
  <si>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</si>
  <si>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</si>
  <si>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</si>
  <si>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</si>
  <si>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</si>
  <si>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</si>
  <si>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</si>
  <si>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</si>
  <si>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</si>
  <si>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</si>
  <si>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</si>
  <si>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</si>
  <si>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</si>
  <si>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</si>
  <si>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</si>
  <si>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</si>
  <si>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</si>
  <si>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</si>
  <si>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</si>
  <si>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</si>
  <si>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</si>
  <si>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</si>
  <si>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</si>
  <si>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</si>
  <si>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</si>
  <si>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</si>
  <si>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</si>
  <si>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</si>
  <si>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</si>
  <si>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</si>
  <si>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</si>
  <si>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</si>
  <si>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</si>
  <si>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</si>
  <si>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</si>
  <si>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</si>
  <si>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</si>
  <si>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</si>
  <si>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</si>
  <si>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</si>
  <si>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</si>
  <si>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</si>
  <si>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</si>
  <si>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</si>
  <si>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</si>
  <si>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</si>
  <si>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</si>
  <si>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</si>
  <si>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</si>
  <si>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</si>
  <si>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</si>
  <si>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</si>
  <si>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</si>
  <si>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</si>
  <si>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</si>
  <si>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</si>
  <si>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</si>
  <si>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</si>
  <si>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</si>
  <si>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</si>
  <si>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</si>
  <si>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</si>
  <si>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</si>
  <si>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</si>
  <si>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</si>
  <si>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</si>
  <si>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</si>
  <si>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</si>
  <si>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</si>
  <si>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</si>
  <si>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</si>
  <si>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</si>
  <si>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</si>
  <si>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</si>
  <si>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</si>
  <si>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</si>
  <si>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</si>
  <si>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</si>
  <si>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</si>
  <si>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</si>
  <si>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</si>
  <si>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</si>
  <si>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</si>
  <si>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</si>
  <si>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</si>
  <si>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</si>
  <si>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</si>
  <si>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</si>
  <si>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</si>
  <si>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</si>
  <si>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</si>
  <si>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</si>
  <si>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</si>
  <si>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</si>
  <si>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</si>
  <si>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</si>
  <si>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</si>
  <si>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</si>
  <si>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</si>
  <si>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</si>
  <si>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</si>
  <si>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</si>
  <si>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</si>
  <si>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</si>
  <si>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</si>
  <si>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</si>
  <si>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</si>
  <si>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</si>
  <si>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</si>
  <si>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</si>
  <si>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</si>
  <si>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</si>
  <si>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</si>
  <si>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</si>
  <si>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</si>
  <si>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</si>
  <si>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</si>
  <si>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</si>
  <si>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</si>
  <si>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</si>
  <si>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</si>
  <si>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</si>
  <si>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</si>
  <si>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</si>
  <si>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</si>
  <si>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</si>
  <si>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</si>
  <si>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</si>
  <si>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</si>
  <si>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</si>
  <si>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</si>
  <si>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</si>
  <si>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</si>
  <si>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</si>
  <si>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</si>
  <si>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</si>
  <si>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</si>
  <si>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</si>
  <si>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</si>
  <si>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</si>
  <si>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</si>
  <si>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</si>
  <si>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</si>
  <si>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</si>
  <si>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</si>
  <si>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</si>
  <si>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</si>
  <si>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</si>
  <si>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</si>
  <si>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</si>
  <si>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</si>
  <si>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</si>
  <si>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</si>
  <si>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</si>
  <si>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</si>
  <si>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</si>
  <si>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</si>
  <si>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</si>
  <si>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</si>
  <si>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</si>
  <si>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</si>
  <si>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</si>
  <si>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</si>
  <si>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</si>
  <si>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</si>
  <si>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</si>
  <si>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</si>
  <si>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</si>
  <si>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</si>
  <si>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</si>
  <si>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</si>
  <si>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</si>
  <si>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</si>
  <si>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</si>
  <si>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</si>
  <si>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</si>
  <si>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</si>
  <si>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</si>
  <si>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</si>
  <si>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</si>
  <si>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</si>
  <si>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</si>
  <si>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</si>
  <si>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</si>
  <si>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</si>
  <si>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</si>
  <si>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</si>
  <si>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</si>
  <si>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</si>
  <si>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</si>
  <si>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</si>
  <si>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</si>
  <si>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</si>
  <si>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</si>
  <si>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</si>
  <si>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</si>
  <si>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</si>
  <si>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</si>
  <si>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</si>
  <si>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</si>
  <si>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</si>
  <si>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</si>
  <si>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</si>
  <si>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</si>
  <si>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</si>
  <si>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</si>
  <si>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</si>
  <si>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</si>
  <si>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</si>
  <si>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</si>
  <si>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</si>
  <si>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</si>
  <si>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</si>
  <si>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</si>
  <si>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</si>
  <si>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</si>
  <si>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</si>
  <si>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</si>
  <si>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</si>
  <si>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</si>
  <si>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</si>
  <si>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</si>
  <si>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</si>
  <si>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</si>
  <si>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</si>
  <si>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</si>
  <si>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</si>
  <si>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</si>
  <si>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</si>
  <si>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</si>
  <si>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</si>
  <si>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</si>
  <si>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</si>
  <si>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</si>
  <si>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</si>
  <si>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</si>
  <si>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</si>
  <si>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</si>
  <si>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</si>
  <si>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</si>
  <si>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</si>
  <si>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</si>
  <si>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</si>
  <si>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</si>
  <si>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</si>
  <si>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</si>
  <si>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</si>
  <si>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</si>
  <si>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</si>
  <si>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</si>
  <si>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</si>
  <si>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</si>
  <si>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</si>
  <si>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</si>
  <si>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</si>
  <si>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</si>
  <si>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</si>
  <si>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</si>
  <si>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</si>
  <si>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</si>
  <si>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</si>
  <si>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</si>
  <si>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</si>
  <si>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</si>
  <si>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</si>
  <si>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</si>
  <si>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</si>
  <si>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</si>
  <si>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</si>
  <si>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</si>
  <si>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</si>
  <si>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</si>
  <si>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</si>
  <si>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</si>
  <si>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</si>
  <si>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</si>
  <si>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</si>
  <si>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</si>
  <si>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</si>
  <si>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</si>
  <si>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</si>
  <si>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</si>
  <si>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</si>
  <si>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</si>
  <si>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</si>
  <si>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</si>
  <si>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</si>
  <si>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</si>
  <si>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</si>
  <si>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</si>
  <si>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</si>
  <si>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</si>
  <si>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</si>
  <si>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</si>
  <si>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</si>
  <si>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</si>
  <si>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</si>
  <si>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</si>
  <si>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</si>
  <si>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</si>
  <si>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</si>
  <si>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</si>
  <si>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</si>
  <si>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</si>
  <si>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</si>
  <si>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</si>
  <si>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</si>
  <si>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</si>
  <si>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</si>
  <si>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</si>
  <si>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</si>
  <si>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</si>
  <si>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</si>
  <si>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</si>
  <si>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</si>
  <si>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</si>
  <si>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</si>
  <si>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</si>
  <si>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</si>
  <si>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</si>
  <si>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</si>
  <si>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</si>
  <si>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</si>
  <si>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</si>
  <si>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</si>
  <si>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</si>
  <si>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</si>
  <si>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</si>
  <si>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</si>
  <si>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</si>
  <si>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</si>
  <si>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</si>
  <si>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</si>
  <si>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</si>
  <si>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</si>
  <si>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</si>
  <si>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</si>
  <si>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</si>
  <si>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</si>
  <si>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</si>
  <si>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</si>
  <si>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</si>
  <si>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</si>
  <si>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</si>
  <si>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</si>
  <si>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</si>
  <si>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</si>
  <si>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</si>
  <si>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</si>
  <si>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</si>
  <si>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</si>
  <si>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</si>
  <si>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</si>
  <si>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</si>
  <si>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</si>
  <si>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</si>
  <si>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</si>
  <si>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</si>
  <si>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</si>
  <si>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</si>
  <si>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</si>
  <si>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</si>
  <si>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</si>
  <si>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</si>
  <si>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</si>
  <si>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</si>
  <si>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</si>
  <si>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</si>
  <si>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</si>
  <si>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</si>
  <si>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</si>
  <si>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</si>
  <si>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</si>
  <si>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</si>
  <si>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</si>
  <si>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</si>
  <si>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</si>
  <si>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</si>
  <si>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</si>
  <si>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</si>
  <si>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</si>
  <si>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</si>
  <si>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</si>
  <si>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</si>
  <si>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</si>
  <si>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</si>
  <si>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</si>
  <si>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</si>
  <si>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</si>
  <si>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</si>
  <si>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</si>
  <si>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</si>
  <si>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</si>
  <si>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</si>
  <si>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</si>
  <si>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</si>
  <si>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</si>
  <si>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</si>
  <si>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</si>
  <si>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</si>
  <si>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</si>
  <si>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</si>
  <si>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</si>
  <si>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</si>
  <si>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</si>
  <si>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</si>
  <si>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</si>
  <si>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</si>
  <si>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</si>
  <si>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</si>
  <si>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</si>
  <si>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</si>
  <si>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</si>
  <si>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</si>
  <si>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</si>
  <si>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</si>
  <si>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</si>
  <si>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</si>
  <si>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</si>
  <si>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</si>
  <si>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</si>
  <si>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</si>
  <si>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</si>
  <si>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</si>
  <si>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</si>
  <si>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</si>
  <si>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</si>
  <si>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</si>
  <si>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</si>
  <si>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</si>
  <si>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</si>
  <si>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</si>
  <si>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</si>
  <si>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</si>
  <si>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</si>
  <si>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</si>
  <si>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</si>
  <si>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</si>
  <si>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</si>
  <si>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</si>
  <si>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</si>
  <si>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</si>
  <si>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</si>
  <si>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</si>
  <si>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</si>
  <si>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</si>
  <si>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</si>
  <si>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</si>
  <si>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</si>
  <si>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</si>
  <si>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</si>
  <si>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</si>
  <si>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</si>
  <si>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</si>
  <si>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</si>
  <si>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</si>
  <si>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</si>
  <si>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</si>
  <si>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</si>
  <si>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</si>
  <si>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</si>
  <si>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</si>
  <si>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</si>
  <si>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</si>
  <si>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</si>
  <si>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</si>
  <si>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</si>
  <si>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</si>
  <si>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</si>
  <si>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</si>
  <si>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</si>
  <si>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</si>
  <si>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</si>
  <si>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</si>
  <si>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</si>
  <si>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</si>
  <si>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</si>
  <si>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</si>
  <si>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</si>
  <si>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</si>
  <si>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</si>
  <si>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</si>
  <si>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</si>
  <si>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</si>
  <si>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</si>
  <si>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</si>
  <si>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</si>
  <si>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</si>
  <si>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</si>
  <si>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</si>
  <si>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</si>
  <si>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</si>
  <si>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</si>
  <si>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</si>
  <si>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</si>
  <si>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</si>
  <si>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</si>
  <si>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</si>
  <si>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</si>
  <si>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</si>
  <si>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</si>
  <si>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</si>
  <si>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</si>
  <si>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</si>
  <si>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</si>
  <si>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</si>
  <si>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</si>
  <si>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</si>
  <si>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</si>
  <si>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</si>
  <si>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</si>
  <si>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</si>
  <si>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</si>
  <si>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</si>
  <si>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</si>
  <si>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</si>
  <si>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</si>
  <si>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</si>
  <si>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</si>
  <si>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</si>
  <si>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</si>
  <si>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</si>
  <si>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</si>
  <si>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</si>
  <si>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</si>
  <si>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</si>
  <si>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</si>
  <si>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</si>
  <si>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</si>
  <si>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</si>
  <si>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</si>
  <si>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</si>
  <si>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</si>
  <si>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</si>
  <si>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</si>
  <si>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</si>
  <si>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</si>
  <si>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</si>
  <si>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</si>
  <si>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</si>
  <si>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</si>
  <si>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</si>
  <si>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</si>
  <si>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</si>
  <si>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</si>
  <si>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</si>
  <si>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</si>
  <si>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</si>
  <si>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</si>
  <si>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</si>
  <si>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</si>
  <si>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</si>
  <si>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</si>
  <si>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</si>
  <si>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</si>
  <si>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</si>
  <si>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</si>
  <si>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</si>
  <si>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</si>
  <si>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</si>
  <si>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</si>
  <si>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</si>
  <si>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</si>
  <si>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</si>
  <si>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</si>
  <si>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</si>
  <si>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</si>
  <si>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</si>
  <si>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</si>
  <si>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</si>
  <si>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</si>
  <si>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</si>
  <si>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</si>
  <si>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</si>
  <si>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</si>
  <si>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</si>
  <si>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</si>
  <si>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</si>
  <si>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</si>
  <si>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</si>
  <si>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</si>
  <si>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</si>
  <si>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</si>
  <si>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</si>
  <si>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</si>
  <si>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</si>
  <si>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</si>
  <si>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</si>
  <si>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</si>
  <si>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</si>
  <si>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</si>
  <si>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</si>
  <si>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</si>
  <si>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</si>
  <si>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</si>
  <si>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</si>
  <si>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</si>
  <si>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</si>
  <si>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</si>
  <si>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</si>
  <si>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</si>
  <si>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</si>
  <si>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</si>
  <si>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</si>
  <si>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</si>
  <si>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</si>
  <si>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</si>
  <si>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</si>
  <si>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</si>
  <si>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</si>
  <si>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</si>
  <si>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</si>
  <si>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</si>
  <si>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</si>
  <si>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</si>
  <si>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</si>
  <si>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</si>
  <si>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</si>
  <si>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</si>
  <si>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</si>
  <si>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</si>
  <si>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</si>
  <si>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</si>
  <si>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</si>
  <si>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</si>
  <si>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</si>
  <si>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</si>
  <si>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</si>
  <si>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</si>
  <si>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</si>
  <si>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</si>
  <si>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</si>
  <si>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</si>
  <si>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</si>
  <si>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</si>
  <si>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</si>
  <si>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</si>
  <si>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</si>
  <si>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</si>
  <si>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</si>
  <si>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</si>
  <si>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</si>
  <si>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</si>
  <si>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</si>
  <si>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</si>
  <si>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</si>
  <si>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</si>
  <si>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</si>
  <si>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</si>
  <si>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</si>
  <si>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</si>
  <si>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</si>
  <si>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</si>
  <si>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</si>
  <si>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</si>
  <si>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</si>
  <si>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</si>
  <si>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</si>
  <si>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</si>
  <si>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</si>
  <si>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</si>
  <si>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</si>
  <si>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</si>
  <si>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</si>
  <si>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</si>
  <si>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</si>
  <si>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</si>
  <si>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</si>
  <si>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</si>
  <si>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</si>
  <si>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</si>
  <si>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</si>
  <si>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</si>
  <si>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</si>
  <si>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</si>
  <si>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</si>
  <si>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</si>
  <si>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</si>
  <si>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</si>
  <si>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</si>
  <si>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</si>
  <si>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</si>
  <si>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</si>
  <si>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</si>
  <si>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</si>
  <si>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</si>
  <si>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</si>
  <si>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</si>
  <si>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</si>
  <si>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</si>
  <si>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</si>
  <si>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</si>
  <si>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</si>
  <si>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</si>
  <si>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</si>
  <si>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</si>
  <si>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</si>
  <si>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</si>
  <si>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</si>
  <si>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</si>
  <si>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</si>
  <si>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</si>
  <si>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</si>
  <si>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</si>
  <si>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</si>
  <si>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</si>
  <si>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</si>
  <si>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</si>
  <si>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</si>
  <si>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</si>
  <si>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</si>
  <si>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</si>
  <si>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</si>
  <si>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</si>
  <si>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</si>
  <si>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</si>
  <si>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</si>
  <si>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</si>
  <si>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</si>
  <si>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</si>
  <si>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</si>
  <si>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</si>
  <si>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</si>
  <si>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</si>
  <si>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</si>
  <si>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</si>
  <si>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</si>
  <si>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</si>
  <si>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</si>
  <si>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</si>
  <si>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</si>
  <si>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</si>
  <si>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</si>
  <si>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</si>
  <si>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</si>
  <si>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</si>
  <si>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</si>
  <si>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</si>
  <si>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</si>
  <si>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</si>
  <si>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</si>
  <si>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</si>
  <si>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</si>
  <si>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</si>
  <si>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</si>
  <si>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</si>
  <si>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</si>
  <si>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</si>
  <si>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</si>
  <si>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</si>
  <si>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</si>
  <si>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</si>
  <si>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</si>
  <si>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</si>
  <si>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</si>
  <si>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</si>
  <si>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</si>
  <si>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</si>
  <si>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</si>
  <si>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</si>
  <si>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</si>
  <si>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</si>
  <si>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</si>
  <si>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</si>
  <si>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</si>
  <si>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</si>
  <si>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</si>
  <si>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</si>
  <si>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</si>
  <si>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</si>
  <si>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</si>
  <si>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</si>
  <si>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</si>
  <si>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</si>
  <si>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</si>
  <si>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</si>
  <si>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</si>
  <si>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</si>
  <si>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</si>
  <si>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</si>
  <si>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</si>
  <si>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</si>
  <si>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</si>
  <si>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</si>
  <si>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</si>
  <si>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</si>
  <si>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</si>
  <si>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</si>
  <si>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</si>
  <si>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</si>
  <si>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</si>
  <si>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</si>
  <si>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</si>
  <si>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</si>
  <si>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</si>
  <si>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</si>
  <si>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</si>
  <si>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</si>
  <si>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</si>
  <si>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</si>
  <si>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</si>
  <si>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</si>
  <si>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</si>
  <si>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</si>
  <si>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</si>
  <si>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</si>
  <si>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</si>
  <si>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</si>
  <si>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</si>
  <si>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</si>
  <si>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</si>
  <si>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</si>
  <si>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</si>
  <si>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</si>
  <si>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</si>
  <si>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</si>
  <si>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</si>
  <si>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</si>
  <si>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</si>
  <si>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</si>
  <si>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</si>
  <si>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</si>
  <si>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</si>
  <si>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</si>
  <si>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</si>
  <si>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</si>
  <si>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</si>
  <si>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</si>
  <si>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</si>
  <si>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</si>
  <si>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</si>
  <si>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</si>
  <si>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</si>
  <si>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</si>
  <si>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</si>
  <si>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</si>
  <si>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</si>
  <si>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</si>
  <si>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</si>
  <si>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</si>
  <si>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</si>
  <si>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</si>
  <si>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</si>
  <si>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</si>
  <si>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</si>
  <si>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</si>
  <si>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</si>
  <si>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</si>
  <si>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</si>
  <si>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</si>
  <si>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</si>
  <si>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</si>
  <si>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</si>
  <si>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</si>
  <si>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</si>
  <si>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</si>
  <si>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</si>
  <si>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</si>
  <si>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</si>
  <si>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</si>
  <si>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</si>
  <si>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</si>
  <si>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</si>
  <si>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</si>
  <si>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</si>
  <si>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</si>
  <si>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</si>
  <si>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</si>
  <si>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</si>
  <si>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</si>
  <si>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</si>
  <si>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</si>
  <si>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</si>
  <si>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</si>
  <si>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</si>
  <si>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</si>
  <si>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</si>
  <si>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</si>
  <si>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</si>
  <si>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</si>
  <si>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</si>
  <si>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</si>
  <si>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</si>
  <si>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</si>
  <si>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</si>
  <si>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</si>
  <si>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</si>
  <si>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</si>
  <si>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</si>
  <si>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</si>
  <si>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</si>
  <si>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</si>
  <si>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</si>
  <si>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</si>
  <si>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</si>
  <si>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</si>
  <si>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</si>
  <si>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</si>
  <si>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</si>
  <si>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</si>
  <si>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</si>
  <si>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</si>
  <si>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</si>
  <si>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</si>
  <si>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</si>
  <si>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</si>
  <si>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</si>
  <si>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</si>
  <si>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</si>
  <si>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</si>
  <si>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</si>
  <si>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</si>
  <si>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</si>
  <si>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</si>
  <si>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</si>
  <si>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</si>
  <si>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</si>
  <si>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</si>
  <si>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</si>
  <si>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</si>
  <si>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</si>
  <si>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</si>
  <si>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</si>
  <si>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</si>
  <si>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</si>
  <si>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</si>
  <si>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</si>
  <si>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</si>
  <si>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</si>
  <si>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</si>
  <si>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</si>
  <si>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</si>
  <si>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</si>
  <si>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</si>
  <si>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</si>
  <si>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</si>
  <si>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</si>
  <si>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</si>
  <si>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</si>
  <si>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</si>
  <si>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</si>
  <si>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</si>
  <si>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</si>
  <si>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</si>
  <si>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</si>
  <si>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</si>
  <si>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</si>
  <si>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</si>
  <si>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</si>
  <si>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</si>
  <si>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</si>
  <si>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</si>
  <si>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</si>
  <si>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</si>
  <si>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</si>
  <si>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</si>
  <si>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</si>
  <si>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</si>
  <si>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</si>
  <si>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</si>
  <si>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</si>
  <si>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</si>
  <si>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</si>
  <si>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</si>
  <si>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</si>
  <si>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</si>
  <si>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</si>
  <si>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</si>
  <si>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</si>
  <si>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</si>
  <si>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</si>
  <si>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</si>
  <si>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</si>
  <si>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</si>
  <si>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</si>
  <si>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</si>
  <si>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</si>
  <si>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</si>
  <si>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</si>
  <si>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</si>
  <si>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</si>
  <si>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</si>
  <si>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</si>
  <si>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</si>
  <si>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</si>
  <si>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</si>
  <si>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</si>
  <si>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</si>
  <si>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</si>
  <si>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</si>
  <si>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</si>
  <si>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</si>
  <si>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</si>
  <si>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</si>
  <si>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</si>
  <si>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</si>
  <si>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</si>
  <si>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</si>
  <si>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</si>
  <si>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</si>
  <si>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</si>
  <si>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</si>
  <si>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</si>
  <si>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</si>
  <si>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</si>
  <si>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</si>
  <si>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</si>
  <si>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</si>
  <si>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</si>
  <si>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</si>
  <si>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</si>
  <si>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</si>
  <si>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</si>
  <si>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</si>
  <si>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</si>
  <si>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</si>
  <si>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</si>
  <si>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</si>
  <si>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</si>
  <si>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</si>
  <si>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</si>
  <si>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</si>
  <si>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</si>
  <si>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</si>
  <si>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</si>
  <si>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</si>
  <si>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</si>
  <si>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</si>
  <si>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</si>
  <si>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</si>
  <si>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</si>
  <si>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</si>
  <si>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</si>
  <si>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</si>
  <si>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</si>
  <si>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</si>
  <si>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</si>
  <si>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</si>
  <si>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</si>
  <si>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</si>
  <si>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</si>
  <si>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</si>
  <si>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</si>
  <si>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</si>
  <si>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</si>
  <si>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</si>
  <si>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</si>
  <si>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</si>
  <si>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</si>
  <si>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</si>
  <si>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</si>
  <si>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</si>
  <si>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</si>
  <si>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</si>
  <si>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</si>
  <si>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</si>
  <si>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</si>
  <si>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</si>
  <si>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</si>
  <si>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</si>
  <si>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</si>
  <si>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</si>
  <si>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</si>
  <si>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</si>
  <si>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</si>
  <si>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</si>
  <si>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</si>
  <si>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</si>
  <si>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</si>
  <si>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</si>
  <si>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</si>
  <si>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</si>
  <si>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</si>
  <si>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</si>
  <si>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</si>
  <si>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</si>
  <si>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</si>
  <si>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</si>
  <si>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</si>
  <si>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</si>
  <si>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</si>
  <si>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</si>
  <si>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</si>
  <si>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</si>
  <si>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</si>
  <si>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</si>
  <si>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</si>
  <si>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</si>
  <si>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</si>
  <si>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</si>
  <si>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</si>
  <si>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</si>
  <si>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</si>
  <si>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</si>
  <si>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</si>
  <si>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</si>
  <si>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</si>
  <si>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</si>
  <si>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</si>
  <si>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</si>
  <si>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</si>
  <si>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</si>
  <si>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</si>
  <si>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</si>
  <si>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</si>
  <si>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</si>
  <si>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</si>
  <si>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</si>
  <si>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</si>
  <si>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</si>
  <si>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</si>
  <si>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</si>
  <si>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</si>
  <si>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</si>
  <si>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</si>
  <si>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</si>
  <si>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</si>
  <si>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</si>
  <si>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</si>
  <si>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</si>
  <si>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</si>
  <si>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</si>
  <si>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</si>
  <si>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</si>
  <si>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</si>
  <si>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</si>
  <si>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</si>
  <si>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</si>
  <si>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</si>
  <si>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</si>
  <si>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</si>
  <si>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</si>
  <si>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</si>
  <si>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</si>
  <si>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</si>
  <si>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</si>
  <si>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</si>
  <si>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</si>
  <si>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</si>
  <si>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</si>
  <si>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</si>
  <si>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</si>
  <si>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</si>
  <si>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</si>
  <si>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</si>
  <si>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</si>
  <si>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</si>
  <si>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</si>
  <si>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</si>
  <si>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</si>
  <si>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</si>
  <si>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</si>
  <si>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</si>
  <si>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</si>
  <si>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</si>
  <si>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</si>
  <si>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</si>
  <si>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</si>
  <si>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</si>
  <si>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</si>
  <si>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</si>
  <si>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</si>
  <si>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</si>
  <si>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</si>
  <si>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</si>
  <si>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</si>
  <si>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</si>
  <si>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</si>
  <si>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</si>
  <si>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</si>
  <si>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</si>
  <si>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</si>
  <si>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</si>
  <si>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</si>
  <si>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</si>
  <si>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</si>
  <si>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</si>
  <si>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</si>
  <si>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</si>
  <si>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</si>
  <si>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</si>
  <si>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</si>
  <si>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</si>
  <si>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</si>
  <si>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</si>
  <si>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</si>
  <si>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</si>
  <si>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</si>
  <si>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</si>
  <si>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</si>
  <si>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</si>
  <si>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</si>
  <si>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</si>
  <si>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</si>
  <si>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</si>
  <si>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</si>
  <si>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</si>
  <si>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</si>
  <si>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</si>
  <si>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</si>
  <si>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</si>
  <si>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</si>
  <si>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</si>
  <si>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</si>
  <si>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</si>
  <si>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</si>
  <si>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</si>
  <si>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</si>
  <si>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</si>
  <si>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</si>
  <si>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</si>
  <si>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</si>
  <si>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</si>
  <si>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</si>
  <si>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</si>
  <si>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</si>
  <si>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</si>
  <si>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</si>
  <si>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</si>
  <si>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</si>
  <si>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</si>
  <si>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</si>
  <si>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</si>
  <si>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</si>
  <si>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</si>
  <si>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</si>
  <si>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</si>
  <si>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</si>
  <si>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</si>
  <si>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</si>
  <si>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</si>
  <si>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</si>
  <si>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</si>
  <si>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</si>
  <si>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</si>
  <si>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</si>
  <si>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</si>
  <si>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</si>
  <si>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</si>
  <si>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</si>
  <si>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</si>
  <si>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</si>
  <si>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</si>
  <si>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</si>
  <si>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</si>
  <si>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</si>
  <si>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</si>
  <si>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</si>
  <si>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</si>
  <si>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</si>
  <si>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</si>
  <si>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</si>
  <si>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</si>
  <si>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</si>
  <si>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</si>
  <si>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</si>
  <si>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</si>
  <si>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</si>
  <si>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</si>
  <si>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</si>
  <si>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</si>
  <si>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</si>
  <si>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</si>
  <si>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</si>
  <si>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</si>
  <si>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</si>
  <si>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</si>
  <si>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</si>
  <si>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</si>
  <si>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</si>
  <si>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</si>
  <si>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</si>
  <si>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</si>
  <si>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</si>
  <si>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</si>
  <si>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</si>
  <si>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</si>
  <si>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</si>
  <si>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</si>
  <si>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</si>
  <si>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</si>
  <si>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</si>
  <si>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</si>
  <si>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</si>
  <si>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</si>
  <si>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</si>
  <si>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</si>
  <si>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</si>
  <si>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</si>
  <si>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</si>
  <si>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</si>
  <si>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</si>
  <si>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</si>
  <si>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</si>
  <si>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</si>
  <si>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</si>
  <si>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</si>
  <si>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</si>
  <si>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</si>
  <si>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</si>
  <si>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</si>
  <si>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</si>
  <si>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</si>
  <si>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</si>
  <si>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</si>
  <si>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</si>
  <si>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</si>
  <si>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</si>
  <si>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</si>
  <si>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</si>
  <si>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</si>
  <si>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</si>
  <si>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</si>
  <si>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</si>
  <si>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</si>
  <si>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</si>
  <si>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</si>
  <si>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</si>
  <si>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</si>
  <si>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</si>
  <si>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</si>
  <si>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</si>
  <si>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</si>
  <si>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</si>
  <si>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</si>
  <si>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</si>
  <si>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</si>
  <si>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</si>
  <si>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</si>
  <si>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</si>
  <si>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</si>
  <si>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</si>
  <si>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</si>
  <si>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</si>
  <si>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</si>
  <si>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</si>
  <si>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</si>
  <si>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</si>
  <si>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</si>
  <si>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</si>
  <si>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</si>
  <si>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</si>
  <si>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</si>
  <si>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</si>
  <si>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</si>
  <si>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</si>
  <si>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</si>
  <si>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</si>
  <si>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</si>
  <si>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</si>
  <si>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</si>
  <si>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</si>
  <si>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</si>
  <si>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</si>
  <si>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</si>
  <si>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</si>
  <si>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</si>
  <si>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</si>
  <si>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</si>
  <si>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</si>
  <si>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</si>
  <si>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</si>
  <si>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</si>
  <si>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</si>
  <si>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</si>
  <si>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</si>
  <si>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</si>
  <si>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</si>
  <si>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</si>
  <si>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</si>
  <si>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</si>
  <si>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</si>
  <si>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</si>
  <si>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</si>
  <si>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</si>
  <si>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</si>
  <si>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</si>
  <si>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</si>
  <si>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</si>
  <si>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</si>
  <si>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</si>
  <si>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</si>
  <si>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</si>
  <si>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</si>
  <si>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</si>
  <si>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</si>
  <si>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</si>
  <si>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</si>
  <si>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</si>
  <si>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</si>
  <si>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</si>
  <si>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</si>
  <si>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</si>
  <si>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</si>
  <si>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</si>
  <si>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</si>
  <si>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</si>
  <si>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</si>
  <si>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</si>
  <si>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</si>
  <si>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</si>
  <si>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</si>
  <si>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</si>
  <si>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</si>
  <si>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</si>
  <si>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</si>
  <si>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</si>
  <si>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</si>
  <si>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</si>
  <si>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</si>
  <si>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</si>
  <si>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</si>
  <si>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</si>
  <si>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</si>
  <si>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</si>
  <si>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</si>
  <si>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</si>
  <si>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</si>
  <si>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</si>
  <si>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</si>
  <si>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</si>
  <si>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</si>
  <si>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</si>
  <si>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</si>
  <si>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</si>
  <si>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</si>
  <si>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</si>
  <si>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</si>
  <si>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</si>
  <si>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</si>
  <si>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</si>
  <si>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</si>
  <si>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</si>
  <si>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</si>
  <si>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</si>
  <si>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</si>
  <si>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</si>
  <si>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</si>
  <si>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</si>
  <si>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</si>
  <si>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</si>
  <si>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</si>
  <si>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</si>
  <si>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</si>
  <si>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</si>
  <si>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</si>
  <si>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</si>
  <si>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</si>
  <si>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</si>
  <si>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</si>
  <si>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</si>
  <si>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</si>
  <si>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</si>
  <si>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</si>
  <si>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</si>
  <si>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</si>
  <si>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</si>
  <si>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</si>
  <si>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</si>
  <si>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</si>
  <si>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</si>
  <si>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</si>
  <si>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</si>
  <si>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</si>
  <si>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</si>
  <si>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</si>
  <si>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</si>
  <si>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</si>
  <si>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</si>
  <si>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</si>
  <si>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</si>
  <si>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</si>
  <si>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</si>
  <si>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</si>
  <si>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</si>
  <si>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</si>
  <si>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</si>
  <si>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</si>
  <si>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</si>
  <si>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</si>
  <si>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</si>
  <si>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</si>
  <si>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</si>
  <si>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</si>
  <si>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</si>
  <si>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</si>
  <si>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</si>
  <si>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</si>
  <si>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</si>
  <si>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</si>
  <si>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</si>
  <si>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</si>
  <si>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</si>
  <si>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</si>
  <si>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</si>
  <si>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</si>
  <si>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</si>
  <si>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</si>
  <si>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</si>
  <si>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</si>
  <si>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</si>
  <si>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</si>
  <si>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</si>
  <si>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</si>
  <si>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</si>
  <si>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</si>
  <si>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</si>
  <si>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</si>
  <si>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</si>
  <si>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</si>
  <si>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</si>
  <si>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</si>
  <si>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</si>
  <si>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</si>
  <si>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</si>
  <si>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</si>
  <si>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</si>
  <si>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</si>
  <si>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</si>
  <si>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</si>
  <si>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</si>
  <si>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</si>
  <si>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</si>
  <si>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</si>
  <si>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</si>
  <si>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</si>
  <si>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</si>
  <si>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</si>
  <si>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</si>
  <si>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</si>
  <si>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</si>
  <si>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</si>
  <si>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</si>
  <si>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</si>
  <si>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</si>
  <si>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</si>
  <si>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</si>
  <si>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</si>
  <si>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</si>
  <si>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</si>
  <si>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</si>
  <si>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</si>
  <si>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</si>
  <si>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</si>
  <si>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</si>
  <si>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</si>
  <si>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</si>
  <si>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</si>
  <si>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</si>
  <si>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</si>
  <si>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</si>
  <si>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</si>
  <si>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</si>
  <si>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</si>
  <si>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</si>
  <si>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</si>
  <si>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</si>
  <si>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</si>
  <si>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</si>
  <si>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</si>
  <si>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</si>
  <si>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</si>
  <si>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</si>
  <si>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</si>
  <si>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</si>
  <si>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</si>
  <si>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</si>
  <si>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</si>
  <si>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</si>
  <si>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</si>
  <si>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</si>
  <si>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</si>
  <si>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</si>
  <si>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</si>
  <si>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</si>
  <si>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</si>
  <si>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</si>
  <si>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</si>
  <si>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</si>
  <si>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</si>
  <si>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</si>
  <si>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</si>
  <si>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</si>
  <si>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</si>
  <si>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</si>
  <si>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</si>
  <si>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</si>
  <si>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</si>
  <si>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</si>
  <si>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</si>
  <si>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</si>
  <si>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</si>
  <si>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</si>
  <si>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</si>
  <si>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</si>
  <si>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</si>
  <si>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</si>
  <si>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</si>
  <si>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</si>
  <si>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</si>
  <si>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</si>
  <si>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</si>
  <si>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</si>
  <si>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</si>
  <si>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</si>
  <si>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</si>
  <si>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</si>
  <si>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</si>
  <si>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</si>
  <si>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</si>
  <si>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</si>
  <si>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</si>
  <si>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</si>
  <si>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</si>
  <si>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</si>
  <si>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</si>
  <si>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</si>
  <si>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</si>
  <si>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</si>
  <si>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</si>
  <si>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</si>
  <si>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</si>
  <si>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</si>
  <si>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</si>
  <si>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</si>
  <si>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</si>
  <si>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</si>
  <si>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</si>
  <si>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</si>
  <si>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</si>
  <si>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</si>
  <si>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</si>
  <si>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</si>
  <si>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</si>
  <si>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</si>
  <si>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</si>
  <si>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</si>
  <si>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</si>
  <si>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</si>
  <si>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</si>
  <si>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</si>
  <si>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</si>
  <si>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</si>
  <si>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</si>
  <si>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</si>
  <si>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</si>
  <si>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</si>
  <si>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</si>
  <si>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</si>
  <si>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</si>
  <si>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</si>
  <si>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</si>
  <si>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</si>
  <si>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</si>
  <si>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</si>
  <si>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</si>
  <si>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</si>
  <si>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</si>
  <si>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</si>
  <si>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</si>
  <si>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</si>
  <si>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</si>
  <si>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</si>
  <si>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</si>
  <si>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</si>
  <si>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</si>
  <si>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</si>
  <si>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</si>
  <si>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</si>
  <si>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</si>
  <si>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</si>
  <si>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</si>
  <si>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</si>
  <si>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</si>
  <si>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</si>
  <si>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</si>
  <si>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</si>
  <si>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</si>
  <si>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</si>
  <si>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</si>
  <si>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</si>
  <si>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</si>
  <si>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</si>
  <si>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</si>
  <si>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</si>
  <si>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</si>
  <si>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</si>
  <si>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</si>
  <si>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</si>
  <si>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</si>
  <si>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</si>
  <si>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</si>
  <si>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</si>
  <si>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</si>
  <si>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</si>
  <si>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</si>
  <si>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</si>
  <si>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</si>
  <si>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</si>
  <si>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</si>
  <si>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</si>
  <si>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</si>
  <si>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</si>
  <si>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</si>
  <si>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</si>
  <si>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</si>
  <si>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</si>
  <si>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</si>
  <si>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</si>
  <si>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</si>
  <si>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</si>
  <si>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</si>
  <si>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</si>
  <si>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</si>
  <si>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</si>
  <si>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</si>
  <si>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</si>
  <si>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</si>
  <si>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</si>
  <si>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</si>
  <si>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</si>
  <si>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</si>
  <si>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</si>
  <si>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</si>
  <si>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</si>
  <si>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</si>
  <si>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</si>
  <si>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</si>
  <si>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</si>
  <si>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</si>
  <si>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</si>
  <si>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</si>
  <si>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</si>
  <si>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</si>
  <si>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</si>
  <si>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</si>
  <si>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</si>
  <si>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</si>
  <si>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</si>
  <si>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</si>
  <si>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</si>
  <si>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</si>
  <si>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</si>
  <si>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</si>
  <si>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</si>
  <si>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</si>
  <si>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</si>
  <si>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</si>
  <si>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</si>
  <si>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</si>
  <si>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</si>
  <si>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</si>
  <si>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</si>
  <si>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</si>
  <si>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</si>
  <si>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</si>
  <si>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</si>
  <si>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</si>
  <si>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</si>
  <si>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</si>
  <si>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</si>
  <si>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</si>
  <si>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</si>
  <si>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</si>
  <si>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</si>
  <si>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</si>
  <si>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</si>
  <si>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</si>
  <si>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</si>
  <si>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</si>
  <si>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</si>
  <si>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</si>
  <si>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</si>
  <si>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</si>
  <si>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</si>
  <si>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</si>
  <si>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</si>
  <si>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</si>
  <si>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</si>
  <si>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</si>
  <si>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</si>
  <si>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</si>
  <si>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</si>
  <si>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</si>
  <si>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</si>
  <si>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</si>
  <si>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</si>
  <si>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</si>
  <si>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</si>
  <si>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</si>
  <si>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</si>
  <si>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</si>
  <si>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</si>
  <si>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</si>
  <si>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</si>
  <si>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</si>
  <si>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</si>
  <si>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</si>
  <si>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</si>
  <si>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</si>
  <si>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</si>
  <si>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</si>
  <si>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</si>
  <si>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</si>
  <si>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</si>
  <si>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</si>
  <si>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</si>
  <si>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</si>
  <si>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</si>
  <si>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</si>
  <si>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</si>
  <si>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</si>
  <si>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</si>
  <si>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</si>
  <si>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</si>
  <si>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</si>
  <si>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</si>
  <si>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</si>
  <si>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</si>
  <si>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</si>
  <si>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</si>
  <si>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</si>
  <si>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</si>
  <si>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</si>
  <si>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</si>
  <si>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</si>
  <si>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</si>
  <si>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</si>
  <si>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</si>
  <si>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</si>
  <si>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</si>
  <si>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</si>
  <si>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</si>
  <si>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</si>
  <si>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</si>
  <si>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</si>
  <si>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</si>
  <si>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</si>
  <si>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</si>
  <si>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</si>
  <si>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</si>
  <si>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</si>
  <si>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</si>
  <si>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</si>
  <si>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</si>
  <si>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</si>
  <si>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</si>
  <si>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</si>
  <si>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</si>
  <si>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</si>
  <si>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</si>
  <si>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</si>
  <si>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</si>
  <si>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</si>
  <si>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</si>
  <si>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</si>
  <si>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</si>
  <si>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</si>
  <si>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</si>
  <si>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</si>
  <si>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</si>
  <si>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</si>
  <si>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</si>
  <si>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</si>
  <si>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</si>
  <si>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</si>
  <si>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</si>
  <si>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</si>
  <si>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</si>
  <si>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</si>
  <si>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</si>
  <si>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</si>
  <si>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</si>
  <si>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</si>
  <si>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</si>
  <si>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</si>
  <si>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</si>
  <si>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</si>
  <si>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</si>
  <si>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</si>
  <si>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</si>
  <si>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</si>
  <si>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</si>
  <si>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</si>
  <si>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</si>
  <si>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</si>
  <si>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</si>
  <si>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</si>
  <si>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</si>
  <si>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</si>
  <si>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</si>
  <si>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</si>
  <si>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</si>
  <si>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</si>
  <si>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</si>
  <si>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</si>
  <si>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</si>
  <si>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</si>
  <si>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</si>
  <si>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</si>
  <si>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</si>
  <si>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</si>
  <si>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</si>
  <si>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</si>
  <si>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</si>
  <si>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</si>
  <si>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</si>
  <si>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</si>
  <si>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</si>
  <si>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</si>
  <si>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</si>
  <si>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</si>
  <si>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</si>
  <si>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</si>
  <si>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</si>
  <si>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</si>
  <si>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</si>
  <si>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</si>
  <si>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</si>
  <si>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</si>
  <si>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</si>
  <si>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</si>
  <si>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</si>
  <si>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</si>
  <si>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</si>
  <si>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</si>
  <si>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</si>
  <si>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</si>
  <si>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</si>
  <si>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</si>
  <si>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</si>
  <si>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</si>
  <si>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</si>
  <si>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</si>
  <si>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</si>
  <si>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</si>
  <si>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</si>
  <si>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</si>
  <si>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</si>
  <si>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</si>
  <si>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</si>
  <si>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</si>
  <si>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</si>
  <si>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</si>
  <si>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</si>
  <si>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</si>
  <si>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</si>
  <si>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</si>
  <si>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</si>
  <si>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</si>
  <si>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</si>
  <si>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</si>
  <si>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</si>
  <si>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</si>
  <si>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</si>
  <si>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</si>
  <si>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</si>
  <si>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</si>
  <si>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</si>
  <si>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</si>
  <si>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</si>
  <si>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</si>
  <si>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</si>
  <si>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</si>
  <si>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</si>
  <si>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</si>
  <si>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</si>
  <si>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</si>
  <si>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</si>
  <si>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</si>
  <si>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</si>
  <si>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</si>
  <si>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</si>
  <si>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</si>
  <si>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</si>
  <si>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</si>
  <si>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</si>
  <si>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</si>
  <si>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</si>
  <si>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</si>
  <si>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</si>
  <si>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</si>
  <si>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</si>
  <si>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</si>
  <si>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</si>
  <si>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</si>
  <si>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</si>
  <si>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</si>
  <si>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</si>
  <si>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</si>
  <si>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</si>
  <si>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</si>
  <si>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</si>
  <si>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</si>
  <si>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</si>
  <si>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</si>
  <si>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</si>
  <si>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</si>
  <si>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</si>
  <si>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</si>
  <si>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</si>
  <si>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</si>
  <si>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</si>
  <si>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</si>
  <si>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</si>
  <si>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</si>
  <si>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</si>
  <si>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</si>
  <si>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</si>
  <si>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</si>
  <si>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</si>
  <si>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</si>
  <si>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</si>
  <si>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</si>
  <si>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</si>
  <si>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</si>
  <si>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</si>
  <si>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</si>
  <si>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</si>
  <si>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</si>
  <si>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</si>
  <si>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</si>
  <si>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</si>
  <si>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</si>
  <si>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</si>
  <si>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</si>
  <si>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</si>
  <si>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</si>
  <si>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</si>
  <si>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</si>
  <si>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</si>
  <si>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</si>
  <si>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</si>
  <si>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</si>
  <si>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</si>
  <si>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</si>
  <si>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</si>
  <si>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</si>
  <si>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</si>
  <si>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</si>
  <si>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</si>
  <si>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</si>
  <si>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</si>
  <si>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</si>
  <si>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</si>
  <si>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</si>
  <si>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</si>
  <si>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</si>
  <si>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</si>
  <si>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</si>
  <si>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</si>
  <si>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</si>
  <si>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</si>
  <si>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</si>
  <si>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</si>
  <si>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</si>
  <si>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</si>
  <si>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</si>
  <si>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</si>
  <si>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</si>
  <si>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</si>
  <si>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</si>
  <si>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</si>
  <si>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</si>
  <si>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</si>
  <si>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</si>
  <si>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</si>
  <si>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</si>
  <si>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</si>
  <si>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</si>
  <si>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</si>
  <si>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</si>
  <si>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</si>
  <si>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</si>
  <si>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</si>
  <si>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</si>
  <si>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</si>
  <si>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</si>
  <si>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</si>
  <si>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</si>
  <si>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</si>
  <si>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</si>
  <si>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</si>
  <si>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</si>
  <si>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</si>
  <si>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</si>
  <si>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</si>
  <si>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</si>
  <si>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</si>
  <si>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</si>
  <si>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</si>
  <si>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</si>
  <si>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</si>
  <si>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</si>
  <si>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</si>
  <si>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</si>
  <si>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</si>
  <si>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</si>
  <si>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</si>
  <si>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</si>
  <si>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</si>
  <si>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</si>
  <si>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</si>
  <si>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</si>
  <si>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</si>
  <si>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</si>
  <si>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</si>
  <si>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</si>
  <si>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</si>
  <si>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</si>
  <si>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</si>
  <si>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</si>
  <si>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</si>
  <si>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</si>
  <si>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</si>
  <si>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</si>
  <si>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</si>
  <si>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</si>
  <si>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</si>
  <si>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</si>
  <si>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</si>
  <si>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</si>
  <si>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</si>
  <si>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</si>
  <si>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</si>
  <si>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</si>
  <si>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</si>
  <si>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</si>
  <si>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</si>
  <si>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</si>
  <si>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</si>
  <si>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</si>
  <si>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</si>
  <si>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</si>
  <si>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</si>
  <si>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</si>
  <si>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</si>
  <si>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</si>
  <si>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</si>
  <si>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</si>
  <si>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</si>
  <si>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</si>
  <si>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</si>
  <si>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</si>
  <si>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</si>
  <si>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</si>
  <si>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</si>
  <si>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</si>
  <si>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</si>
  <si>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</si>
  <si>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</si>
  <si>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</si>
  <si>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</si>
  <si>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</si>
  <si>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</si>
  <si>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</si>
  <si>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</si>
  <si>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</si>
  <si>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</si>
  <si>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</si>
  <si>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</si>
  <si>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</si>
  <si>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</si>
  <si>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</si>
  <si>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</si>
  <si>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</si>
  <si>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</si>
  <si>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</si>
  <si>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</si>
  <si>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</si>
  <si>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</si>
  <si>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</si>
  <si>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</si>
  <si>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</si>
  <si>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</si>
  <si>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</si>
  <si>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</si>
  <si>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</si>
  <si>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</si>
  <si>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</si>
  <si>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</si>
  <si>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</si>
  <si>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</si>
  <si>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</si>
  <si>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</si>
  <si>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</si>
  <si>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</si>
  <si>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</si>
  <si>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</si>
  <si>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</si>
  <si>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</si>
  <si>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</si>
  <si>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</si>
  <si>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</si>
  <si>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</si>
  <si>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</si>
  <si>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</si>
  <si>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</si>
  <si>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</si>
  <si>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</si>
  <si>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</si>
  <si>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</si>
  <si>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</si>
  <si>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</si>
  <si>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</si>
  <si>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</si>
  <si>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</si>
  <si>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</si>
  <si>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</si>
  <si>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</si>
  <si>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</si>
  <si>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</si>
  <si>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</si>
  <si>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</si>
  <si>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</si>
  <si>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</si>
  <si>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</si>
  <si>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</si>
  <si>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</si>
  <si>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</si>
  <si>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</si>
  <si>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</si>
  <si>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</si>
  <si>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</si>
  <si>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</si>
  <si>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</si>
  <si>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</si>
  <si>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</si>
  <si>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</si>
  <si>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</si>
  <si>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</si>
  <si>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</si>
  <si>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</si>
  <si>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</si>
  <si>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</si>
  <si>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</si>
  <si>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</si>
  <si>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</si>
  <si>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</si>
  <si>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</si>
  <si>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</si>
  <si>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</si>
  <si>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</si>
  <si>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</si>
  <si>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</si>
  <si>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</si>
  <si>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</si>
  <si>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</si>
  <si>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</si>
  <si>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</si>
  <si>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</si>
  <si>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</si>
  <si>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</si>
  <si>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</si>
  <si>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</si>
  <si>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</si>
  <si>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</si>
  <si>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</si>
  <si>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</si>
  <si>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</si>
  <si>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</si>
  <si>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</si>
  <si>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</si>
  <si>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</si>
  <si>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</si>
  <si>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</si>
  <si>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</si>
  <si>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</si>
  <si>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</si>
  <si>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</si>
  <si>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</si>
  <si>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</si>
  <si>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</si>
  <si>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</si>
  <si>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</si>
  <si>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</si>
  <si>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</si>
  <si>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</si>
  <si>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</si>
  <si>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</si>
  <si>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</si>
  <si>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</si>
  <si>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</si>
  <si>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</si>
  <si>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</si>
  <si>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</si>
  <si>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</si>
  <si>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</si>
  <si>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</si>
  <si>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</si>
  <si>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</si>
  <si>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</si>
  <si>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</si>
  <si>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</si>
  <si>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</si>
  <si>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</si>
  <si>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</si>
  <si>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</si>
  <si>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</si>
  <si>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</si>
  <si>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</si>
  <si>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</si>
  <si>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</si>
  <si>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</si>
  <si>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</si>
  <si>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</si>
  <si>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</si>
  <si>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</si>
  <si>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</si>
  <si>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</si>
  <si>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</si>
  <si>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</si>
  <si>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</si>
  <si>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</si>
  <si>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</si>
  <si>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</si>
  <si>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</si>
  <si>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</si>
  <si>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</si>
  <si>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</si>
  <si>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</si>
  <si>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</si>
  <si>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</si>
  <si>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</si>
  <si>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</si>
  <si>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</si>
  <si>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</si>
  <si>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</si>
  <si>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</si>
  <si>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</si>
  <si>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</si>
  <si>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</si>
  <si>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</si>
  <si>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</si>
  <si>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</si>
  <si>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</si>
  <si>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</si>
  <si>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</si>
  <si>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</si>
  <si>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</si>
  <si>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</si>
  <si>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</si>
  <si>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</si>
  <si>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</si>
  <si>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</si>
  <si>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</si>
  <si>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</si>
  <si>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</si>
  <si>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</si>
  <si>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</si>
  <si>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</si>
  <si>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</si>
  <si>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</si>
  <si>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</si>
  <si>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</si>
  <si>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</si>
  <si>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</si>
  <si>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</si>
  <si>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</si>
  <si>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</si>
  <si>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</si>
  <si>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</si>
  <si>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</si>
  <si>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</si>
  <si>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</si>
  <si>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</si>
  <si>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</si>
  <si>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</si>
  <si>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</si>
  <si>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</si>
  <si>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</si>
  <si>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</si>
  <si>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</si>
  <si>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</si>
  <si>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</si>
  <si>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</si>
  <si>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</si>
  <si>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</si>
  <si>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</si>
  <si>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</si>
  <si>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</si>
  <si>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</si>
  <si>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</si>
  <si>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</si>
  <si>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</si>
  <si>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</si>
  <si>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</si>
  <si>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</si>
  <si>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</si>
  <si>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</si>
  <si>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</si>
  <si>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</si>
  <si>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</si>
  <si>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</si>
  <si>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</si>
  <si>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</si>
  <si>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</si>
  <si>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</si>
  <si>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</si>
  <si>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</si>
  <si>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</si>
  <si>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</si>
  <si>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</si>
  <si>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</si>
  <si>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</si>
  <si>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</si>
  <si>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</si>
  <si>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</si>
  <si>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</si>
  <si>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</si>
  <si>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</si>
  <si>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</si>
  <si>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</si>
  <si>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</si>
  <si>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</si>
  <si>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</si>
  <si>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</si>
  <si>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</si>
  <si>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</si>
  <si>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</si>
  <si>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</si>
  <si>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</si>
  <si>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</si>
  <si>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</si>
  <si>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</si>
  <si>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</si>
  <si>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</si>
  <si>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</si>
  <si>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</si>
  <si>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</si>
  <si>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</si>
  <si>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</si>
  <si>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</si>
  <si>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</si>
  <si>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</si>
  <si>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</si>
  <si>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</si>
  <si>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</si>
  <si>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</si>
  <si>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</si>
  <si>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</si>
  <si>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</si>
  <si>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</si>
  <si>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</si>
  <si>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</si>
  <si>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</si>
  <si>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</si>
  <si>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</si>
  <si>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</si>
  <si>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</si>
  <si>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</si>
  <si>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</si>
  <si>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</si>
  <si>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</si>
  <si>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</si>
  <si>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</si>
  <si>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</si>
  <si>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</si>
  <si>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</si>
  <si>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</si>
  <si>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</si>
  <si>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</si>
  <si>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</si>
  <si>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</si>
  <si>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</si>
  <si>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</si>
  <si>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</si>
  <si>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</si>
  <si>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</si>
  <si>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</si>
  <si>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</si>
  <si>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</si>
  <si>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</si>
  <si>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</si>
  <si>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</si>
  <si>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</si>
  <si>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</si>
  <si>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</si>
  <si>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</si>
  <si>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</si>
  <si>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</si>
  <si>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</si>
  <si>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</si>
  <si>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</si>
  <si>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</si>
  <si>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</si>
  <si>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</si>
  <si>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</si>
  <si>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</si>
  <si>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</si>
  <si>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</si>
  <si>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</si>
  <si>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</si>
  <si>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</si>
  <si>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</si>
  <si>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</si>
  <si>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</si>
  <si>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</si>
  <si>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</si>
  <si>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</si>
  <si>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</si>
  <si>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</si>
  <si>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</si>
  <si>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</si>
  <si>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</si>
  <si>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</si>
  <si>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</si>
  <si>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</si>
  <si>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</si>
  <si>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</si>
  <si>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</si>
  <si>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</si>
  <si>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</si>
  <si>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</si>
  <si>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</si>
  <si>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</si>
  <si>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</si>
  <si>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</si>
  <si>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</si>
  <si>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</si>
  <si>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</si>
  <si>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</si>
  <si>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</si>
  <si>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</si>
  <si>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</si>
  <si>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</si>
  <si>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</si>
  <si>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</si>
  <si>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</si>
  <si>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</si>
  <si>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</si>
  <si>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</si>
  <si>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</si>
  <si>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</si>
  <si>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</si>
  <si>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</si>
  <si>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</si>
  <si>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</si>
  <si>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</si>
  <si>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</si>
  <si>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</si>
  <si>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</si>
  <si>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</si>
  <si>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</si>
  <si>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</si>
  <si>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</si>
  <si>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</si>
  <si>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</si>
  <si>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</si>
  <si>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</si>
  <si>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</si>
  <si>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</si>
  <si>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</si>
  <si>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</si>
  <si>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</si>
  <si>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</si>
  <si>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</si>
  <si>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</si>
  <si>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</si>
  <si>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</si>
  <si>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</si>
  <si>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</si>
  <si>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</si>
  <si>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</si>
  <si>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</si>
  <si>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</si>
  <si>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</si>
  <si>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</si>
  <si>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</si>
  <si>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</si>
  <si>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</si>
  <si>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</si>
  <si>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</si>
  <si>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</si>
  <si>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</si>
  <si>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</si>
  <si>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</si>
  <si>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</si>
  <si>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</si>
  <si>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</si>
  <si>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</si>
  <si>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</si>
  <si>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</si>
  <si>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</si>
  <si>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</si>
  <si>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</si>
  <si>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</si>
  <si>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</si>
  <si>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</si>
  <si>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</si>
  <si>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</si>
  <si>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</si>
  <si>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</si>
  <si>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</si>
  <si>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</si>
  <si>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</si>
  <si>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</si>
  <si>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</si>
  <si>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</si>
  <si>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</si>
  <si>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</si>
  <si>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</si>
  <si>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</si>
  <si>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</si>
  <si>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</si>
  <si>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</si>
  <si>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</si>
  <si>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</si>
  <si>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</si>
  <si>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</si>
  <si>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</si>
  <si>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</si>
  <si>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</si>
  <si>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</si>
  <si>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</si>
  <si>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</si>
  <si>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</si>
  <si>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</si>
  <si>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</si>
  <si>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</si>
  <si>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</si>
  <si>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</si>
  <si>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</si>
  <si>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</si>
  <si>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</si>
  <si>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</si>
  <si>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</si>
  <si>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</si>
  <si>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</si>
  <si>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</si>
  <si>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</si>
  <si>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</si>
  <si>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</si>
  <si>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</si>
  <si>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</si>
  <si>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</si>
  <si>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</si>
  <si>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</si>
  <si>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</si>
  <si>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</si>
  <si>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</si>
  <si>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</si>
  <si>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</si>
  <si>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</si>
  <si>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</si>
  <si>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</si>
  <si>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</si>
  <si>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</si>
  <si>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</si>
  <si>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</si>
  <si>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</si>
  <si>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</si>
  <si>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</si>
  <si>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</si>
  <si>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</si>
  <si>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</si>
  <si>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</si>
  <si>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</si>
  <si>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</si>
  <si>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</si>
  <si>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</si>
  <si>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</si>
  <si>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</si>
  <si>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</si>
  <si>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</si>
  <si>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</si>
  <si>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</si>
  <si>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</si>
  <si>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</si>
  <si>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</si>
  <si>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</si>
  <si>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</si>
  <si>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</si>
  <si>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</si>
  <si>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</si>
  <si>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</si>
  <si>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</si>
  <si>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</si>
  <si>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</si>
  <si>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</si>
  <si>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</si>
  <si>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</si>
  <si>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</si>
  <si>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</si>
  <si>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</si>
  <si>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</si>
  <si>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</si>
  <si>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</si>
  <si>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</si>
  <si>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</si>
  <si>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</si>
  <si>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</si>
  <si>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</si>
  <si>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</si>
  <si>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</si>
  <si>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</si>
  <si>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</si>
  <si>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</si>
  <si>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</si>
  <si>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</si>
  <si>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</si>
  <si>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</si>
  <si>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</si>
  <si>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</si>
  <si>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</si>
  <si>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</si>
  <si>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</si>
  <si>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</si>
  <si>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</si>
  <si>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</si>
  <si>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</si>
  <si>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</si>
  <si>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</si>
  <si>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</si>
  <si>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</si>
  <si>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</si>
  <si>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</si>
  <si>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</si>
  <si>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</si>
  <si>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</si>
  <si>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</si>
  <si>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</si>
  <si>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</si>
  <si>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</si>
  <si>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</si>
  <si>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</si>
  <si>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</si>
  <si>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</si>
  <si>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</si>
  <si>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</si>
  <si>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</si>
  <si>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</si>
  <si>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</si>
  <si>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</si>
  <si>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</si>
  <si>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</si>
  <si>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</si>
  <si>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</si>
  <si>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</si>
  <si>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</si>
  <si>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</si>
  <si>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</si>
  <si>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</si>
  <si>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</si>
  <si>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</si>
  <si>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</si>
  <si>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</si>
  <si>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</si>
  <si>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</si>
  <si>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</si>
  <si>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</si>
  <si>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</si>
  <si>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</si>
  <si>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</si>
  <si>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</si>
  <si>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</si>
  <si>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</si>
  <si>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</si>
  <si>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</si>
  <si>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</si>
  <si>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</si>
  <si>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</si>
  <si>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</si>
  <si>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</si>
  <si>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</si>
  <si>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</si>
  <si>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</si>
  <si>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</si>
  <si>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</si>
  <si>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</si>
  <si>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</si>
  <si>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</si>
  <si>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</si>
  <si>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</si>
  <si>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</si>
  <si>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</si>
  <si>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</si>
  <si>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</si>
  <si>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</si>
  <si>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</si>
  <si>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</si>
  <si>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</si>
  <si>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</si>
  <si>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</si>
  <si>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</si>
  <si>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</si>
  <si>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</si>
  <si>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</si>
  <si>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</si>
  <si>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</si>
  <si>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</si>
  <si>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</si>
  <si>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</si>
  <si>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</si>
  <si>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</si>
  <si>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</si>
  <si>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</si>
  <si>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</si>
  <si>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</si>
  <si>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</si>
  <si>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</si>
  <si>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</si>
  <si>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</si>
  <si>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</si>
  <si>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</si>
  <si>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</si>
  <si>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</si>
  <si>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</si>
  <si>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</si>
  <si>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</si>
  <si>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</si>
  <si>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</si>
  <si>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</si>
  <si>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</si>
  <si>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</si>
  <si>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</si>
  <si>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</si>
  <si>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</si>
  <si>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</si>
  <si>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</si>
  <si>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</si>
  <si>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</si>
  <si>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</si>
  <si>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</si>
  <si>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</si>
  <si>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</si>
  <si>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</si>
  <si>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</si>
  <si>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</si>
  <si>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</si>
  <si>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</si>
  <si>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</si>
  <si>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</si>
  <si>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</si>
  <si>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</si>
  <si>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</si>
  <si>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</si>
  <si>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</si>
  <si>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</si>
  <si>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</si>
  <si>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</si>
  <si>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</si>
  <si>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</si>
  <si>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</si>
  <si>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</si>
  <si>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</si>
  <si>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</si>
  <si>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</si>
  <si>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</si>
  <si>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</si>
  <si>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</si>
  <si>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</si>
  <si>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</si>
  <si>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</si>
  <si>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</si>
  <si>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</si>
  <si>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</si>
  <si>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</si>
  <si>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</si>
  <si>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</si>
  <si>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</si>
  <si>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</si>
  <si>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</si>
  <si>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</si>
  <si>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</si>
  <si>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</si>
  <si>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</si>
  <si>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</si>
  <si>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</si>
  <si>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</si>
  <si>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</si>
  <si>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</si>
  <si>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</si>
  <si>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</si>
  <si>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</si>
  <si>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</si>
  <si>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</si>
  <si>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</si>
  <si>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</si>
  <si>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</si>
  <si>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</si>
  <si>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</si>
  <si>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</si>
  <si>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</si>
  <si>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</si>
  <si>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</si>
  <si>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</si>
  <si>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</si>
  <si>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</si>
  <si>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</si>
  <si>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</si>
  <si>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</si>
  <si>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</si>
  <si>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</si>
  <si>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</si>
  <si>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</si>
  <si>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</si>
  <si>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</si>
  <si>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</si>
  <si>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</si>
  <si>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</si>
  <si>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</si>
  <si>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</si>
  <si>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</si>
  <si>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</si>
  <si>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</si>
  <si>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</si>
  <si>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</si>
  <si>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</si>
  <si>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</si>
  <si>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</si>
  <si>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</si>
  <si>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</si>
  <si>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</si>
  <si>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</si>
  <si>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</si>
  <si>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</si>
  <si>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</si>
  <si>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</si>
  <si>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</si>
  <si>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</si>
  <si>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</si>
  <si>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</si>
  <si>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</si>
  <si>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</si>
  <si>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</si>
  <si>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</si>
  <si>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</si>
  <si>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</si>
  <si>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</si>
  <si>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</si>
  <si>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</si>
  <si>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</si>
  <si>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</si>
  <si>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</si>
  <si>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</si>
  <si>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</si>
  <si>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</si>
  <si>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</si>
  <si>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</si>
  <si>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</si>
  <si>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</si>
  <si>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</si>
  <si>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</si>
  <si>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</si>
  <si>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</si>
  <si>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</si>
  <si>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</si>
  <si>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</si>
  <si>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</si>
  <si>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</si>
  <si>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</si>
  <si>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</si>
  <si>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</si>
  <si>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</si>
  <si>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</si>
  <si>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</si>
  <si>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</si>
  <si>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</si>
  <si>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</si>
  <si>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</si>
  <si>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</si>
  <si>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</si>
  <si>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</si>
  <si>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</si>
  <si>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</si>
  <si>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</si>
  <si>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</si>
  <si>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</si>
  <si>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</si>
  <si>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</si>
  <si>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</si>
  <si>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</si>
  <si>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</si>
  <si>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</si>
  <si>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</si>
  <si>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</si>
  <si>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</si>
  <si>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</si>
  <si>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</si>
  <si>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</si>
  <si>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</si>
  <si>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</si>
  <si>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</si>
  <si>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</si>
  <si>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</si>
  <si>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</si>
  <si>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</si>
  <si>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</si>
  <si>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</si>
  <si>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</si>
  <si>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</si>
  <si>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</si>
  <si>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</si>
  <si>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</si>
  <si>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</si>
  <si>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</si>
  <si>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</si>
  <si>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</si>
  <si>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</si>
  <si>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</si>
  <si>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</si>
  <si>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</si>
  <si>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</si>
  <si>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</si>
  <si>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</si>
  <si>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</si>
  <si>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</si>
  <si>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</si>
  <si>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</si>
  <si>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</si>
  <si>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</si>
  <si>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</si>
  <si>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</si>
  <si>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</si>
  <si>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</si>
  <si>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</si>
  <si>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</si>
  <si>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</si>
  <si>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</si>
  <si>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</si>
  <si>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</si>
  <si>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</si>
  <si>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</si>
  <si>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</si>
  <si>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</si>
  <si>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</si>
  <si>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</si>
  <si>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</si>
  <si>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</si>
  <si>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</si>
  <si>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</si>
  <si>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</si>
  <si>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</si>
  <si>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</si>
  <si>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</si>
  <si>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</si>
  <si>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</si>
  <si>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</si>
  <si>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</si>
  <si>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</si>
  <si>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</si>
  <si>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</si>
  <si>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</si>
  <si>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</si>
  <si>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</si>
  <si>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</si>
  <si>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</si>
  <si>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</si>
  <si>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</si>
  <si>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</si>
  <si>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</si>
  <si>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</si>
  <si>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</si>
  <si>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</si>
  <si>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</si>
  <si>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</si>
  <si>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</si>
  <si>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</si>
  <si>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</si>
  <si>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</si>
  <si>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</si>
  <si>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</si>
  <si>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</si>
  <si>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</si>
  <si>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</si>
  <si>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</si>
  <si>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</si>
  <si>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</si>
  <si>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</si>
  <si>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</si>
  <si>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</si>
  <si>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</si>
  <si>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</si>
  <si>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</si>
  <si>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</si>
  <si>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</si>
  <si>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</si>
  <si>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</si>
  <si>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</si>
  <si>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</si>
  <si>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</si>
  <si>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</si>
  <si>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</si>
  <si>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</si>
  <si>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</si>
  <si>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</si>
  <si>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</si>
  <si>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</si>
  <si>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</si>
  <si>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</si>
  <si>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</si>
  <si>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</si>
  <si>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</si>
  <si>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</si>
  <si>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</si>
  <si>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</si>
  <si>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</si>
  <si>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</si>
  <si>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</si>
  <si>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</si>
  <si>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</si>
  <si>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</si>
  <si>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</si>
  <si>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</si>
  <si>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</si>
  <si>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</si>
  <si>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</si>
  <si>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</si>
  <si>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</si>
  <si>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</si>
  <si>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</si>
  <si>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</si>
  <si>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</si>
  <si>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</si>
  <si>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</si>
  <si>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</si>
  <si>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</si>
  <si>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</si>
  <si>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</si>
  <si>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</si>
  <si>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</si>
  <si>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</si>
  <si>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</si>
  <si>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</si>
  <si>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</si>
  <si>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</si>
  <si>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</si>
  <si>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</si>
  <si>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</si>
  <si>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</si>
  <si>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</si>
  <si>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</si>
  <si>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</si>
  <si>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</si>
  <si>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</si>
  <si>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</si>
  <si>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</si>
  <si>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</si>
  <si>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</si>
  <si>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</si>
  <si>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</si>
  <si>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</si>
  <si>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</si>
  <si>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</si>
  <si>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</si>
  <si>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</si>
  <si>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</si>
  <si>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</si>
  <si>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</si>
  <si>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</si>
  <si>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</si>
  <si>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</si>
  <si>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</si>
  <si>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</si>
  <si>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</si>
  <si>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</si>
  <si>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</si>
  <si>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</si>
  <si>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</si>
  <si>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</si>
  <si>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</si>
  <si>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</si>
  <si>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</si>
  <si>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</si>
  <si>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</si>
  <si>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</si>
  <si>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</si>
  <si>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</si>
  <si>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</si>
  <si>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</si>
  <si>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</si>
  <si>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</si>
  <si>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</si>
  <si>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</si>
  <si>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</si>
  <si>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</si>
  <si>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</si>
  <si>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</si>
  <si>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</si>
  <si>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</si>
  <si>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</si>
  <si>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</si>
  <si>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</si>
  <si>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</si>
  <si>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</si>
  <si>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</si>
  <si>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</si>
  <si>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</si>
  <si>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</si>
  <si>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</si>
  <si>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</si>
  <si>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</si>
  <si>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</si>
  <si>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</si>
  <si>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</si>
  <si>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</si>
  <si>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</si>
  <si>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</si>
  <si>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</si>
  <si>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</si>
  <si>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</si>
  <si>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</si>
  <si>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</si>
  <si>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</si>
  <si>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</si>
  <si>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</si>
  <si>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</si>
  <si>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</si>
  <si>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</si>
  <si>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</si>
  <si>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</si>
  <si>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</si>
  <si>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</si>
  <si>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</si>
  <si>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</si>
  <si>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</si>
  <si>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</si>
  <si>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</si>
  <si>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</si>
  <si>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</si>
  <si>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</si>
  <si>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</si>
  <si>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</si>
  <si>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</si>
  <si>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</si>
  <si>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</si>
  <si>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</si>
  <si>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</si>
  <si>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</si>
  <si>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</si>
  <si>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</si>
  <si>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</si>
  <si>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</si>
  <si>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</si>
  <si>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</si>
  <si>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</si>
  <si>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</si>
  <si>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</si>
  <si>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</si>
  <si>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</si>
  <si>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</si>
  <si>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</si>
  <si>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</si>
  <si>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</si>
  <si>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</si>
  <si>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</si>
  <si>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</si>
  <si>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</si>
  <si>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</si>
  <si>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</si>
  <si>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</si>
  <si>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</si>
  <si>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</si>
  <si>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</si>
  <si>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</si>
  <si>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</si>
  <si>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</si>
  <si>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</si>
  <si>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</si>
  <si>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</si>
  <si>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</si>
  <si>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</si>
  <si>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</si>
  <si>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</si>
  <si>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</si>
  <si>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</si>
  <si>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</si>
  <si>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</si>
  <si>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</si>
  <si>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</si>
  <si>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</si>
  <si>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</si>
  <si>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</si>
  <si>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</si>
  <si>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</si>
  <si>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</si>
  <si>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</si>
  <si>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</si>
  <si>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</si>
  <si>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</si>
  <si>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</si>
  <si>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</si>
  <si>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</si>
  <si>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</si>
  <si>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</si>
  <si>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</si>
  <si>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</si>
  <si>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</si>
  <si>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</si>
  <si>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</si>
  <si>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</si>
  <si>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</si>
  <si>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</si>
  <si>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</si>
  <si>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</si>
  <si>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</si>
  <si>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</si>
  <si>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</si>
  <si>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</si>
  <si>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</si>
  <si>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</si>
  <si>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</si>
  <si>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</si>
  <si>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</si>
  <si>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</si>
  <si>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</si>
  <si>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</si>
  <si>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</si>
  <si>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</si>
  <si>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</si>
  <si>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</si>
  <si>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</si>
  <si>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</si>
  <si>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</si>
  <si>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</si>
  <si>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</si>
  <si>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</si>
  <si>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</si>
  <si>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</si>
  <si>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</si>
  <si>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</si>
  <si>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</si>
  <si>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</si>
  <si>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</si>
  <si>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</si>
  <si>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</si>
  <si>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</si>
  <si>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</si>
  <si>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</si>
  <si>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</si>
  <si>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</si>
  <si>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</si>
  <si>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</si>
  <si>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</si>
  <si>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</si>
  <si>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</si>
  <si>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</si>
  <si>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</si>
  <si>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</si>
  <si>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</si>
  <si>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</si>
  <si>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</si>
  <si>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</si>
  <si>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</si>
  <si>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</si>
  <si>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</si>
  <si>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</si>
  <si>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</si>
  <si>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</si>
  <si>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</si>
  <si>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</si>
  <si>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</si>
  <si>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</si>
  <si>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</si>
  <si>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</si>
  <si>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</si>
  <si>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</si>
  <si>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</si>
  <si>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</si>
  <si>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</si>
  <si>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</si>
  <si>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</si>
  <si>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</si>
  <si>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</si>
  <si>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</si>
  <si>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</si>
  <si>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</si>
  <si>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</si>
  <si>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</si>
  <si>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</si>
  <si>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</si>
  <si>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</si>
  <si>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</si>
  <si>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</si>
  <si>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</si>
  <si>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</si>
  <si>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</si>
  <si>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</si>
  <si>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</si>
  <si>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</si>
  <si>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</si>
  <si>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</si>
  <si>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</si>
  <si>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</si>
  <si>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</si>
  <si>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</si>
  <si>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</si>
  <si>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</si>
  <si>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</si>
  <si>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</si>
  <si>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</si>
  <si>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</si>
  <si>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</si>
  <si>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</si>
  <si>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</si>
  <si>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</si>
  <si>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</si>
  <si>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</si>
  <si>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</si>
  <si>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</si>
  <si>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</si>
  <si>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</si>
  <si>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</si>
  <si>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</si>
  <si>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</si>
  <si>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</si>
  <si>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</si>
  <si>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</si>
  <si>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</si>
  <si>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</si>
  <si>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</si>
  <si>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</si>
  <si>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</si>
  <si>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</si>
  <si>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</si>
  <si>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</si>
  <si>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</si>
  <si>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</si>
  <si>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</si>
  <si>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</si>
  <si>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</si>
  <si>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</si>
  <si>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</si>
  <si>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</si>
  <si>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</si>
  <si>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</si>
  <si>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</si>
  <si>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</si>
  <si>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</si>
  <si>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</si>
  <si>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</si>
  <si>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</si>
  <si>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</si>
  <si>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</si>
  <si>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</si>
  <si>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</si>
  <si>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</si>
  <si>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</si>
  <si>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</si>
  <si>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</si>
  <si>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</si>
  <si>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</si>
  <si>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</si>
  <si>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</si>
  <si>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</si>
  <si>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</si>
  <si>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</si>
  <si>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</si>
  <si>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</si>
  <si>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</si>
  <si>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</si>
  <si>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</si>
  <si>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</si>
  <si>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</si>
  <si>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</si>
  <si>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</si>
  <si>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</si>
  <si>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</si>
  <si>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</si>
  <si>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</si>
  <si>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</si>
  <si>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</si>
  <si>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</si>
  <si>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</si>
  <si>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</si>
  <si>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</si>
  <si>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</si>
  <si>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</si>
  <si>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</si>
  <si>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</si>
  <si>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</si>
  <si>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</si>
  <si>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</si>
  <si>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</si>
  <si>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</si>
  <si>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</si>
  <si>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</si>
  <si>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</si>
  <si>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</si>
  <si>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</si>
  <si>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</si>
  <si>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</si>
  <si>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</si>
  <si>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</si>
  <si>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</si>
  <si>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</si>
  <si>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</si>
  <si>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</si>
  <si>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</si>
  <si>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</si>
  <si>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</si>
  <si>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</si>
  <si>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</si>
  <si>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</si>
  <si>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</si>
  <si>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</si>
  <si>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</si>
  <si>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</si>
  <si>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</si>
  <si>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</si>
  <si>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</si>
  <si>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</si>
  <si>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</si>
  <si>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</si>
  <si>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</si>
  <si>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</si>
  <si>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</si>
  <si>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</si>
  <si>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</si>
  <si>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</si>
  <si>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</si>
  <si>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</si>
  <si>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</si>
  <si>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</si>
  <si>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</si>
  <si>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</si>
  <si>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</si>
  <si>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</si>
  <si>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</si>
  <si>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</si>
  <si>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</si>
  <si>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</si>
  <si>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</si>
  <si>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</si>
  <si>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</si>
  <si>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</si>
  <si>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</si>
  <si>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</si>
  <si>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</si>
  <si>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</si>
  <si>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</si>
  <si>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</si>
  <si>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</si>
  <si>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</si>
  <si>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</si>
  <si>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</si>
  <si>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</si>
  <si>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</si>
  <si>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</si>
  <si>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</si>
  <si>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</si>
  <si>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</si>
  <si>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</si>
  <si>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</si>
  <si>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</si>
  <si>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</si>
  <si>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</si>
  <si>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</si>
  <si>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</si>
  <si>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</si>
  <si>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</si>
  <si>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</si>
  <si>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</si>
  <si>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</si>
  <si>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</si>
  <si>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</si>
  <si>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</si>
  <si>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</si>
  <si>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</si>
  <si>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</si>
  <si>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</si>
  <si>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</si>
  <si>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</si>
  <si>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</si>
  <si>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</si>
  <si>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</si>
  <si>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</si>
  <si>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</si>
  <si>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</si>
  <si>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</si>
  <si>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</si>
  <si>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</si>
  <si>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</si>
  <si>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</si>
  <si>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</si>
  <si>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</si>
  <si>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</si>
  <si>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</si>
  <si>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</si>
  <si>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</si>
  <si>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</si>
  <si>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</si>
  <si>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</si>
  <si>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</si>
  <si>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</si>
  <si>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</si>
  <si>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</si>
  <si>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</si>
  <si>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</si>
  <si>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</si>
  <si>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</si>
  <si>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</si>
  <si>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</si>
  <si>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</si>
  <si>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</si>
  <si>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</si>
  <si>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</si>
  <si>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</si>
  <si>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</si>
  <si>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</si>
  <si>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</si>
  <si>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</si>
  <si>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</si>
  <si>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</si>
  <si>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</si>
  <si>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</si>
  <si>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</si>
  <si>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</si>
  <si>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</si>
  <si>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</si>
  <si>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</si>
  <si>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</si>
  <si>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</si>
  <si>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</si>
  <si>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</si>
  <si>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</si>
  <si>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</si>
  <si>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</si>
  <si>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</si>
  <si>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</si>
  <si>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</si>
  <si>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</si>
  <si>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</si>
  <si>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</si>
  <si>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</si>
  <si>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</si>
  <si>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</si>
  <si>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</si>
  <si>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</si>
  <si>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</si>
  <si>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</si>
  <si>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</si>
  <si>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</si>
  <si>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</si>
  <si>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</si>
  <si>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</si>
  <si>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</si>
  <si>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</si>
  <si>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</si>
  <si>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</si>
  <si>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</si>
  <si>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</si>
  <si>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</si>
  <si>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</si>
  <si>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</si>
  <si>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</si>
  <si>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</si>
  <si>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</si>
  <si>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</si>
  <si>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</si>
  <si>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</si>
  <si>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</si>
  <si>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</si>
  <si>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</si>
  <si>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</si>
  <si>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</si>
  <si>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</si>
  <si>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</si>
  <si>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</si>
  <si>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</si>
  <si>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</si>
  <si>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</si>
  <si>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</si>
  <si>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</si>
  <si>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</si>
  <si>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</si>
  <si>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</si>
  <si>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</si>
  <si>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</si>
  <si>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</si>
  <si>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</si>
  <si>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</si>
  <si>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</si>
  <si>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</si>
  <si>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</si>
  <si>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</si>
  <si>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</si>
  <si>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</si>
  <si>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</si>
  <si>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</si>
  <si>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</si>
  <si>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</si>
  <si>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</si>
  <si>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</si>
  <si>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</si>
  <si>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</si>
  <si>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</si>
  <si>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</si>
  <si>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</si>
  <si>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</si>
  <si>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</si>
  <si>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</si>
  <si>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</si>
  <si>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</si>
  <si>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</si>
  <si>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</si>
  <si>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</si>
  <si>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</si>
  <si>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</si>
  <si>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</si>
  <si>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</si>
  <si>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</si>
  <si>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</si>
  <si>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</si>
  <si>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</si>
  <si>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</si>
  <si>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</si>
  <si>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</si>
  <si>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</si>
  <si>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</si>
  <si>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</si>
  <si>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</si>
  <si>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</si>
  <si>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</si>
  <si>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</si>
  <si>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</si>
  <si>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</si>
  <si>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</si>
  <si>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</si>
  <si>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</si>
  <si>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</si>
  <si>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</si>
  <si>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</si>
  <si>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</si>
  <si>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</si>
  <si>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</si>
  <si>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</si>
  <si>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</si>
  <si>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</si>
  <si>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</si>
  <si>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</si>
  <si>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</si>
  <si>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</si>
  <si>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</si>
  <si>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</si>
  <si>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</si>
  <si>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</si>
  <si>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</si>
  <si>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</si>
  <si>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</si>
  <si>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</si>
  <si>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</si>
  <si>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</si>
  <si>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</si>
  <si>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</si>
  <si>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</si>
  <si>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</si>
  <si>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</si>
  <si>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</si>
  <si>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</si>
  <si>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</si>
  <si>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</si>
  <si>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</si>
  <si>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</si>
  <si>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</si>
  <si>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</si>
  <si>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</si>
  <si>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</si>
  <si>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</si>
  <si>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</si>
  <si>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</si>
  <si>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</si>
  <si>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</si>
  <si>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</si>
  <si>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</si>
  <si>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</si>
  <si>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</si>
  <si>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</si>
  <si>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</si>
  <si>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</si>
  <si>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</si>
  <si>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</si>
  <si>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</si>
  <si>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</si>
  <si>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</si>
  <si>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</si>
  <si>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</si>
  <si>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</si>
  <si>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</si>
  <si>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</si>
  <si>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</si>
  <si>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</si>
  <si>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</si>
  <si>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</si>
  <si>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</si>
  <si>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</si>
  <si>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</si>
  <si>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</si>
  <si>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</si>
  <si>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</si>
  <si>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</si>
  <si>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</si>
  <si>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</si>
  <si>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</si>
  <si>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</si>
  <si>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</si>
  <si>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</si>
  <si>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</si>
  <si>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</si>
  <si>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</si>
  <si>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</si>
  <si>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</si>
  <si>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</si>
  <si>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</si>
  <si>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</si>
  <si>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</si>
  <si>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</si>
  <si>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</si>
  <si>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</si>
  <si>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</si>
  <si>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</si>
  <si>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</si>
  <si>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</si>
  <si>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</si>
  <si>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</si>
  <si>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</si>
  <si>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</si>
  <si>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</si>
  <si>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</si>
  <si>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</si>
  <si>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</si>
  <si>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</si>
  <si>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</si>
  <si>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</si>
  <si>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</si>
  <si>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</si>
  <si>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</si>
  <si>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</si>
  <si>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</si>
  <si>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</si>
  <si>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</si>
  <si>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</si>
  <si>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</si>
  <si>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</si>
  <si>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</si>
  <si>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</si>
  <si>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</si>
  <si>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</si>
  <si>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</si>
  <si>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</si>
  <si>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</si>
  <si>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</si>
  <si>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</si>
  <si>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</si>
  <si>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</si>
  <si>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</si>
  <si>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</si>
  <si>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</si>
  <si>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</si>
  <si>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</si>
  <si>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</si>
  <si>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</si>
  <si>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</si>
  <si>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</si>
  <si>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</si>
  <si>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</si>
  <si>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</si>
  <si>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</si>
  <si>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</si>
  <si>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</si>
  <si>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</si>
  <si>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</si>
  <si>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</si>
  <si>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</si>
  <si>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</si>
  <si>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</si>
  <si>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</si>
  <si>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</si>
  <si>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</si>
  <si>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</si>
  <si>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</si>
  <si>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</si>
  <si>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</si>
  <si>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</si>
  <si>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</si>
  <si>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</si>
  <si>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</si>
  <si>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</si>
  <si>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</si>
  <si>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</si>
  <si>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</si>
  <si>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</si>
  <si>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</si>
  <si>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</si>
  <si>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</si>
  <si>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</si>
  <si>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</si>
  <si>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</si>
  <si>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</si>
  <si>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</si>
  <si>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</si>
  <si>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</si>
  <si>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</si>
  <si>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</si>
  <si>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</si>
  <si>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</si>
  <si>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</si>
  <si>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</si>
  <si>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</si>
  <si>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</si>
  <si>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</si>
  <si>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</si>
  <si>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</si>
  <si>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</si>
  <si>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</si>
  <si>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</si>
  <si>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</si>
  <si>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</si>
  <si>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</si>
  <si>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</si>
  <si>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</si>
  <si>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</si>
  <si>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</si>
  <si>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</si>
  <si>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</si>
  <si>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</si>
  <si>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</si>
  <si>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</si>
  <si>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</si>
  <si>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</si>
  <si>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</si>
  <si>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</si>
  <si>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</si>
  <si>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</si>
  <si>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</si>
  <si>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</si>
  <si>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</si>
  <si>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</si>
  <si>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</si>
  <si>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</si>
  <si>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</si>
  <si>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</si>
  <si>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</si>
  <si>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</si>
  <si>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</si>
  <si>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</si>
  <si>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</si>
  <si>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</si>
  <si>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</si>
  <si>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</si>
  <si>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</si>
  <si>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</si>
  <si>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</si>
  <si>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</si>
  <si>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</si>
  <si>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</si>
  <si>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</si>
  <si>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</si>
  <si>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</si>
  <si>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</si>
  <si>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</si>
  <si>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</si>
  <si>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</si>
  <si>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</si>
  <si>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</si>
  <si>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</si>
  <si>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</si>
  <si>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</si>
  <si>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</si>
  <si>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</si>
  <si>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</si>
  <si>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</si>
  <si>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</si>
  <si>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</si>
  <si>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</si>
  <si>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</si>
  <si>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</si>
  <si>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</si>
  <si>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</si>
  <si>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</si>
  <si>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</si>
  <si>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</si>
  <si>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</si>
  <si>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</si>
  <si>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</si>
  <si>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</si>
  <si>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</si>
  <si>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</si>
  <si>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</si>
  <si>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</si>
  <si>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</si>
  <si>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</si>
  <si>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</si>
  <si>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</si>
  <si>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</si>
  <si>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</si>
  <si>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</si>
  <si>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</si>
  <si>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</si>
  <si>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</si>
  <si>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</si>
  <si>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</si>
  <si>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</si>
  <si>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</si>
  <si>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</si>
  <si>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</si>
  <si>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</si>
  <si>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</si>
  <si>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</si>
  <si>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</si>
  <si>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</si>
  <si>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</si>
  <si>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</si>
  <si>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</si>
  <si>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</si>
  <si>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</si>
  <si>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</si>
  <si>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</si>
  <si>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</si>
  <si>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</si>
  <si>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</si>
  <si>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</si>
  <si>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</si>
  <si>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</si>
  <si>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</si>
  <si>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</si>
  <si>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</si>
  <si>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</si>
  <si>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</si>
  <si>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</si>
  <si>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</si>
  <si>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</si>
  <si>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</si>
  <si>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</si>
  <si>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</si>
  <si>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</si>
  <si>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</si>
  <si>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</si>
  <si>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</si>
  <si>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</si>
  <si>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</si>
  <si>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</si>
  <si>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</si>
  <si>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</si>
  <si>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</si>
  <si>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</si>
  <si>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</si>
  <si>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</si>
  <si>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</si>
  <si>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</si>
  <si>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</si>
  <si>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</si>
  <si>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</si>
  <si>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</si>
  <si>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</si>
  <si>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</si>
  <si>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</si>
  <si>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</si>
  <si>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</si>
  <si>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</si>
  <si>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</si>
  <si>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</si>
  <si>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</si>
  <si>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</si>
  <si>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</si>
  <si>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</si>
  <si>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</si>
  <si>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</si>
  <si>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</si>
  <si>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</si>
  <si>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</si>
  <si>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</si>
  <si>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</si>
  <si>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</si>
  <si>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</si>
  <si>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</si>
  <si>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</si>
  <si>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</si>
  <si>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</si>
  <si>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</si>
  <si>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</si>
  <si>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</si>
  <si>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</si>
  <si>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</si>
  <si>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</si>
  <si>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</si>
  <si>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</si>
  <si>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</si>
  <si>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</si>
  <si>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</si>
  <si>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</si>
  <si>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</si>
  <si>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</si>
  <si>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</si>
  <si>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</si>
  <si>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</si>
  <si>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</si>
  <si>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</si>
  <si>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</si>
  <si>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</si>
  <si>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</si>
  <si>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</si>
  <si>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</si>
  <si>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</si>
  <si>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</si>
  <si>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</si>
  <si>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</si>
  <si>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</si>
  <si>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</si>
  <si>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</si>
  <si>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</si>
  <si>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</si>
  <si>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</si>
  <si>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</si>
  <si>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</si>
  <si>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</si>
  <si>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</si>
  <si>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</si>
  <si>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</si>
  <si>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</si>
  <si>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</si>
  <si>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</si>
  <si>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</si>
  <si>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</si>
  <si>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</si>
  <si>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</si>
  <si>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</si>
  <si>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</si>
  <si>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</si>
  <si>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</si>
  <si>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</si>
  <si>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</si>
  <si>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</si>
  <si>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</si>
  <si>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</si>
  <si>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</si>
  <si>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</si>
  <si>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</si>
  <si>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</si>
  <si>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</si>
  <si>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</si>
  <si>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</si>
  <si>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</si>
  <si>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</si>
  <si>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</si>
  <si>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</si>
  <si>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</si>
  <si>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</si>
  <si>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</si>
  <si>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</si>
  <si>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</si>
  <si>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</si>
  <si>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</si>
  <si>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</si>
  <si>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</si>
  <si>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</si>
  <si>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</si>
  <si>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</si>
  <si>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</si>
  <si>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</si>
  <si>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</si>
  <si>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</si>
  <si>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</si>
  <si>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</si>
  <si>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</si>
  <si>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</si>
  <si>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</si>
  <si>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</si>
  <si>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</si>
  <si>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</si>
  <si>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</si>
  <si>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</si>
  <si>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</si>
  <si>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</si>
  <si>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</si>
  <si>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</si>
  <si>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</si>
  <si>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</si>
  <si>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</si>
  <si>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</si>
  <si>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</si>
  <si>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</si>
  <si>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</si>
  <si>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</si>
  <si>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</si>
  <si>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</si>
  <si>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</si>
  <si>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</si>
  <si>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</si>
  <si>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</si>
  <si>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</si>
  <si>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</si>
  <si>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</si>
  <si>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</si>
  <si>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</si>
  <si>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</si>
  <si>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</si>
  <si>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</si>
  <si>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</si>
  <si>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</si>
  <si>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</si>
  <si>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</si>
  <si>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</si>
  <si>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</si>
  <si>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</si>
  <si>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</si>
  <si>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</si>
  <si>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</si>
  <si>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</si>
  <si>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</si>
  <si>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</si>
  <si>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</si>
  <si>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</si>
  <si>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</si>
  <si>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</si>
  <si>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</si>
  <si>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</si>
  <si>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</si>
  <si>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</si>
  <si>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</si>
  <si>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</si>
  <si>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</si>
  <si>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</si>
  <si>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</si>
  <si>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</si>
  <si>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</si>
  <si>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</si>
  <si>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</si>
  <si>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</si>
  <si>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</si>
  <si>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</si>
  <si>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</si>
  <si>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</si>
  <si>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</si>
  <si>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</si>
  <si>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</si>
  <si>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</si>
  <si>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</si>
  <si>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</si>
  <si>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</si>
  <si>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</si>
  <si>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</si>
  <si>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</si>
  <si>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</si>
  <si>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</si>
  <si>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</si>
  <si>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</si>
  <si>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</si>
  <si>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</si>
  <si>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</si>
  <si>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</si>
  <si>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</si>
  <si>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</si>
  <si>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</si>
  <si>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</si>
  <si>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</si>
  <si>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</si>
  <si>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</si>
  <si>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</si>
  <si>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</si>
  <si>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</si>
  <si>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</si>
  <si>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</si>
  <si>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</si>
  <si>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</si>
  <si>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</si>
  <si>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</si>
  <si>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</si>
  <si>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</si>
  <si>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</si>
  <si>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</si>
  <si>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</si>
  <si>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</si>
  <si>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</si>
  <si>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</si>
  <si>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</si>
  <si>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</si>
  <si>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</si>
  <si>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</si>
  <si>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</si>
  <si>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</si>
  <si>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</si>
  <si>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</si>
  <si>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</si>
  <si>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</si>
  <si>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</si>
  <si>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</si>
  <si>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</si>
  <si>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</si>
  <si>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</si>
  <si>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</si>
  <si>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</si>
  <si>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</si>
  <si>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</si>
  <si>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</si>
  <si>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</si>
  <si>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</si>
  <si>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</si>
  <si>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</si>
  <si>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</si>
  <si>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</si>
  <si>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</si>
  <si>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</si>
  <si>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</si>
  <si>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</si>
  <si>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</si>
  <si>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</si>
  <si>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</si>
  <si>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</si>
  <si>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</si>
  <si>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</si>
  <si>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</si>
  <si>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</si>
  <si>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</si>
  <si>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</si>
  <si>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</si>
  <si>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</si>
  <si>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</si>
  <si>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</si>
  <si>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</si>
  <si>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</si>
  <si>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</si>
  <si>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</si>
  <si>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</si>
  <si>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</si>
  <si>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</si>
  <si>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</si>
  <si>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</si>
  <si>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</si>
  <si>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</si>
  <si>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</si>
  <si>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</si>
  <si>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</si>
  <si>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</si>
  <si>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</si>
  <si>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</si>
  <si>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</si>
  <si>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</si>
  <si>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</si>
  <si>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</si>
  <si>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</si>
  <si>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</si>
  <si>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</si>
  <si>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</si>
  <si>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</si>
  <si>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</si>
  <si>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</si>
  <si>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</si>
  <si>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</si>
  <si>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</si>
  <si>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</si>
  <si>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</si>
  <si>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</si>
  <si>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</si>
  <si>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</si>
  <si>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</si>
  <si>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</si>
  <si>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</si>
  <si>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</si>
  <si>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</si>
  <si>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</si>
  <si>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</si>
  <si>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</si>
  <si>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</si>
  <si>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</si>
  <si>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</si>
  <si>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</si>
  <si>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</si>
  <si>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</si>
  <si>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</si>
  <si>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</si>
  <si>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</si>
  <si>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</si>
  <si>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</si>
  <si>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</si>
  <si>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</si>
  <si>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</si>
  <si>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</si>
  <si>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</si>
  <si>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</si>
  <si>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</si>
  <si>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</si>
  <si>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</si>
  <si>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</si>
  <si>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</si>
  <si>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</si>
  <si>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</si>
  <si>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</si>
  <si>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</si>
  <si>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</si>
  <si>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</si>
  <si>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</si>
  <si>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</si>
  <si>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</si>
  <si>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</si>
  <si>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</si>
  <si>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</si>
  <si>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</si>
  <si>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</si>
  <si>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</si>
  <si>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</si>
  <si>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</si>
  <si>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</si>
  <si>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</si>
  <si>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</si>
  <si>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</si>
  <si>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</si>
  <si>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</si>
  <si>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</si>
  <si>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</si>
  <si>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</si>
  <si>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</si>
  <si>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</si>
  <si>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</si>
  <si>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</si>
  <si>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</si>
  <si>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</si>
  <si>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</si>
  <si>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</si>
  <si>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</si>
  <si>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</si>
  <si>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</si>
  <si>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</si>
  <si>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</si>
  <si>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</si>
  <si>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</si>
  <si>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</si>
  <si>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</si>
  <si>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</si>
  <si>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</si>
  <si>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</si>
  <si>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</si>
  <si>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</si>
  <si>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</si>
  <si>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</si>
  <si>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</si>
  <si>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</si>
  <si>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</si>
  <si>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</si>
  <si>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</si>
  <si>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</si>
  <si>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</si>
  <si>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</si>
  <si>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</si>
  <si>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</si>
  <si>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</si>
  <si>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</si>
  <si>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</si>
  <si>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</si>
  <si>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</si>
  <si>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</si>
  <si>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</si>
  <si>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</si>
  <si>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</si>
  <si>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</si>
  <si>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</si>
  <si>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</si>
  <si>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</si>
  <si>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</si>
  <si>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</si>
  <si>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</si>
  <si>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</si>
  <si>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</si>
  <si>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</si>
  <si>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</si>
  <si>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</si>
  <si>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</si>
  <si>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</si>
  <si>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</si>
  <si>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</si>
  <si>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</si>
  <si>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</si>
  <si>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</si>
  <si>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</si>
  <si>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</si>
  <si>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</si>
  <si>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</si>
  <si>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</si>
  <si>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</si>
  <si>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</si>
  <si>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</si>
  <si>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</si>
  <si>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</si>
  <si>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</si>
  <si>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</si>
  <si>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</si>
  <si>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</si>
  <si>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</si>
  <si>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</si>
  <si>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</si>
  <si>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</si>
  <si>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</si>
  <si>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</si>
  <si>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</si>
  <si>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</si>
  <si>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</si>
  <si>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</si>
  <si>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</si>
  <si>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</si>
  <si>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</si>
  <si>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</si>
  <si>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</si>
  <si>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</si>
  <si>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</si>
  <si>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</si>
  <si>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</si>
  <si>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</si>
  <si>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</si>
  <si>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</si>
  <si>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</si>
  <si>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</si>
  <si>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</si>
  <si>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</si>
  <si>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</si>
  <si>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</si>
  <si>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</si>
  <si>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</si>
  <si>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</si>
  <si>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</si>
  <si>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</si>
  <si>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</si>
  <si>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</si>
  <si>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</si>
  <si>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</si>
  <si>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</si>
  <si>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</si>
  <si>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</si>
  <si>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</si>
  <si>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</si>
  <si>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</si>
  <si>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</si>
  <si>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</si>
  <si>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</si>
  <si>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</si>
  <si>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</si>
  <si>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</si>
  <si>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</si>
  <si>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</si>
  <si>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</si>
  <si>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</si>
  <si>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</si>
  <si>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</si>
  <si>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</si>
  <si>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</si>
  <si>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</si>
  <si>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</si>
  <si>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</si>
  <si>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</si>
  <si>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</si>
  <si>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</si>
  <si>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</si>
  <si>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</si>
  <si>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</si>
  <si>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</si>
  <si>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</si>
  <si>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</si>
  <si>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</si>
  <si>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</si>
  <si>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</si>
  <si>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</si>
  <si>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</si>
  <si>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</si>
  <si>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</si>
  <si>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</si>
  <si>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</si>
  <si>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</si>
  <si>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</si>
  <si>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</si>
  <si>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</si>
  <si>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</si>
  <si>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</si>
  <si>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</si>
  <si>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</si>
  <si>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</si>
  <si>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</si>
  <si>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</si>
  <si>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</si>
  <si>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</si>
  <si>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</si>
  <si>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</si>
  <si>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</si>
  <si>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</si>
  <si>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</si>
  <si>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</si>
  <si>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</si>
  <si>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</si>
  <si>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</si>
  <si>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</si>
  <si>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</si>
  <si>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</si>
  <si>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</si>
  <si>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</si>
  <si>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</si>
  <si>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</si>
  <si>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</si>
  <si>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</si>
  <si>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</si>
  <si>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</si>
  <si>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</si>
  <si>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</si>
  <si>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</si>
  <si>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</si>
  <si>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</si>
  <si>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</si>
  <si>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</si>
  <si>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</si>
  <si>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</si>
  <si>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</si>
  <si>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</si>
  <si>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</si>
  <si>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</si>
  <si>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</si>
  <si>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</si>
  <si>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</si>
  <si>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</si>
  <si>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</si>
  <si>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</si>
  <si>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</si>
  <si>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</si>
  <si>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</si>
  <si>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</si>
  <si>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</si>
  <si>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</si>
  <si>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</si>
  <si>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</si>
  <si>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</si>
  <si>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</si>
  <si>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</si>
  <si>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</si>
  <si>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</si>
  <si>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</si>
  <si>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</si>
  <si>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</si>
  <si>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</si>
  <si>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</si>
  <si>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</si>
  <si>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</si>
  <si>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</si>
  <si>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</si>
  <si>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</si>
  <si>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</si>
  <si>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</si>
  <si>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</si>
  <si>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</si>
  <si>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</si>
  <si>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</si>
  <si>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</si>
  <si>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</si>
  <si>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</si>
  <si>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</si>
  <si>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</si>
  <si>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</si>
  <si>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</si>
  <si>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</si>
  <si>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</si>
  <si>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</si>
  <si>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</si>
  <si>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</si>
  <si>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</si>
  <si>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</si>
  <si>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</si>
  <si>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</si>
  <si>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</si>
  <si>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</si>
  <si>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</si>
  <si>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</si>
  <si>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</si>
  <si>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</si>
  <si>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</si>
  <si>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</si>
  <si>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</si>
  <si>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</si>
  <si>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</si>
  <si>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</si>
  <si>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</si>
  <si>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</si>
  <si>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</si>
  <si>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</si>
  <si>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</si>
  <si>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</si>
  <si>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</si>
  <si>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</si>
  <si>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</si>
  <si>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</si>
  <si>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</si>
  <si>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</si>
  <si>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</si>
  <si>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</si>
  <si>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</si>
  <si>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</si>
  <si>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</si>
  <si>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</si>
  <si>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</si>
  <si>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</si>
  <si>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</si>
  <si>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</si>
  <si>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</si>
  <si>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</si>
  <si>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</si>
  <si>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</si>
  <si>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</si>
  <si>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</si>
  <si>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</si>
  <si>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</si>
  <si>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</si>
  <si>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</si>
  <si>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</si>
  <si>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</si>
  <si>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</si>
  <si>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</si>
  <si>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</si>
  <si>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</si>
  <si>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</si>
  <si>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</si>
  <si>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</si>
  <si>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</si>
  <si>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</si>
  <si>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</si>
  <si>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</si>
  <si>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</si>
  <si>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</si>
  <si>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</si>
  <si>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</si>
  <si>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</si>
  <si>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</si>
  <si>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</si>
  <si>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</si>
  <si>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</si>
  <si>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</si>
  <si>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</si>
  <si>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</si>
  <si>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</si>
  <si>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</si>
  <si>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</si>
  <si>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</si>
  <si>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</si>
  <si>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</si>
  <si>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</si>
  <si>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</si>
  <si>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</si>
  <si>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</si>
  <si>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</si>
  <si>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</si>
  <si>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</si>
  <si>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</si>
  <si>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</si>
  <si>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</si>
  <si>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</si>
  <si>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</si>
  <si>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</si>
  <si>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</si>
  <si>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</si>
  <si>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</si>
  <si>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</si>
  <si>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</si>
  <si>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</si>
  <si>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</si>
  <si>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</si>
  <si>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</si>
  <si>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</si>
  <si>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</si>
  <si>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</si>
  <si>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</si>
  <si>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</si>
  <si>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</si>
  <si>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</si>
  <si>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</si>
  <si>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</si>
  <si>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</si>
  <si>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</si>
  <si>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</si>
  <si>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</si>
  <si>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</si>
  <si>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</si>
  <si>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</si>
  <si>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</si>
  <si>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</si>
  <si>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</si>
  <si>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</si>
  <si>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</si>
  <si>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</si>
  <si>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</si>
  <si>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</si>
  <si>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</si>
  <si>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</si>
  <si>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</si>
  <si>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</si>
  <si>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</si>
  <si>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</si>
  <si>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</si>
  <si>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</si>
  <si>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</si>
  <si>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</si>
  <si>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</si>
  <si>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</si>
  <si>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</si>
  <si>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</si>
  <si>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</si>
  <si>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</si>
  <si>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</si>
  <si>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</si>
  <si>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</si>
  <si>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</si>
  <si>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</si>
  <si>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</si>
  <si>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</si>
  <si>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</si>
  <si>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</si>
  <si>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</si>
  <si>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</si>
  <si>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</si>
  <si>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</si>
  <si>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</si>
  <si>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</si>
  <si>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</si>
  <si>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</si>
  <si>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</si>
  <si>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</si>
  <si>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</si>
  <si>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</si>
  <si>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</si>
  <si>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</si>
  <si>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</si>
  <si>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</si>
  <si>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</si>
  <si>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</si>
  <si>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</si>
  <si>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</si>
  <si>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</si>
  <si>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</si>
  <si>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</si>
  <si>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</si>
  <si>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</si>
  <si>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</si>
  <si>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</si>
  <si>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</si>
  <si>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</si>
  <si>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</si>
  <si>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</si>
  <si>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</si>
  <si>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</si>
  <si>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</si>
  <si>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</si>
  <si>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</si>
  <si>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</si>
  <si>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</si>
  <si>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</si>
  <si>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</si>
  <si>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</si>
  <si>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</si>
  <si>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</si>
  <si>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</si>
  <si>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</si>
  <si>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</si>
  <si>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</si>
  <si>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</si>
  <si>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</si>
  <si>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</si>
  <si>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</si>
  <si>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</si>
  <si>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</si>
  <si>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</si>
  <si>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</si>
  <si>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</si>
  <si>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</si>
  <si>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</si>
  <si>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</si>
  <si>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</si>
  <si>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</si>
  <si>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</si>
  <si>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</si>
  <si>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</si>
  <si>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</si>
  <si>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</si>
  <si>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</si>
  <si>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</si>
  <si>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</si>
  <si>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</si>
  <si>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</si>
  <si>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</si>
  <si>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</si>
  <si>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</si>
  <si>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</si>
  <si>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</si>
  <si>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</si>
  <si>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</si>
  <si>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</si>
  <si>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</si>
  <si>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</si>
  <si>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</si>
  <si>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</si>
  <si>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</si>
  <si>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</si>
  <si>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</si>
  <si>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</si>
  <si>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</si>
  <si>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</si>
  <si>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</si>
  <si>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</si>
  <si>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</si>
  <si>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</si>
  <si>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</si>
  <si>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</si>
  <si>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</si>
  <si>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</si>
  <si>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</si>
  <si>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</si>
  <si>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</si>
  <si>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</si>
  <si>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</si>
  <si>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</si>
  <si>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</si>
  <si>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</si>
  <si>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</si>
  <si>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</si>
  <si>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</si>
  <si>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</si>
  <si>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</si>
  <si>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</si>
  <si>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</si>
  <si>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</si>
  <si>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</si>
  <si>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</si>
  <si>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</si>
  <si>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</si>
  <si>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</si>
  <si>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</si>
  <si>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</si>
  <si>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</si>
  <si>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</si>
  <si>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</si>
  <si>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</si>
  <si>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</si>
  <si>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</si>
  <si>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</si>
  <si>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</si>
  <si>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</si>
  <si>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</si>
  <si>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</si>
  <si>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</si>
  <si>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</si>
  <si>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</si>
  <si>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</si>
  <si>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</si>
  <si>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</si>
  <si>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</si>
  <si>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</si>
  <si>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</si>
  <si>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</si>
  <si>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</si>
  <si>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</si>
  <si>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</si>
  <si>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</si>
  <si>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</si>
  <si>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</si>
  <si>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</si>
  <si>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</si>
  <si>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</si>
  <si>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</si>
  <si>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</si>
  <si>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</si>
  <si>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</si>
  <si>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</si>
  <si>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</si>
  <si>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</si>
  <si>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</si>
  <si>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</si>
  <si>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</si>
  <si>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</si>
  <si>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</si>
  <si>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</si>
  <si>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</si>
  <si>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</si>
  <si>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</si>
  <si>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</si>
  <si>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</si>
  <si>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</si>
  <si>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</si>
  <si>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</si>
  <si>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</si>
  <si>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</si>
  <si>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</si>
  <si>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</si>
  <si>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</si>
  <si>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</si>
  <si>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</si>
  <si>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</si>
  <si>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</si>
  <si>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</si>
  <si>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</si>
  <si>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</si>
  <si>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</si>
  <si>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</si>
  <si>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</si>
  <si>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</si>
  <si>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</si>
  <si>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</si>
  <si>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</si>
  <si>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</si>
  <si>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</si>
  <si>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</si>
  <si>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</si>
  <si>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</si>
  <si>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</si>
  <si>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</si>
  <si>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</si>
  <si>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</si>
  <si>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</si>
  <si>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</si>
  <si>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</si>
  <si>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</si>
  <si>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</si>
  <si>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</si>
  <si>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</si>
  <si>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</si>
  <si>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</si>
  <si>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</si>
  <si>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</si>
  <si>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</si>
  <si>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</si>
  <si>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</si>
  <si>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</si>
  <si>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</si>
  <si>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</si>
  <si>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</si>
  <si>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</si>
  <si>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</si>
  <si>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</si>
  <si>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</si>
  <si>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</si>
  <si>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</si>
  <si>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</si>
  <si>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</si>
  <si>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</si>
  <si>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</si>
  <si>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</si>
  <si>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</si>
  <si>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</si>
  <si>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</si>
  <si>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</si>
  <si>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</si>
  <si>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</si>
  <si>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</si>
  <si>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</si>
  <si>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</si>
  <si>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</si>
  <si>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</si>
  <si>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</si>
  <si>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</si>
  <si>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</si>
  <si>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</si>
  <si>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</si>
  <si>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</si>
  <si>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</si>
  <si>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</si>
  <si>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</si>
  <si>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</si>
  <si>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</si>
  <si>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</si>
  <si>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</si>
  <si>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</si>
  <si>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</si>
  <si>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</si>
  <si>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</si>
  <si>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</si>
  <si>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</si>
  <si>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</si>
  <si>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</si>
  <si>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</si>
  <si>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</si>
  <si>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</si>
  <si>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</si>
  <si>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</si>
  <si>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</si>
  <si>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</si>
  <si>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</si>
  <si>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</si>
  <si>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</si>
  <si>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</si>
  <si>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</si>
  <si>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</si>
  <si>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</si>
  <si>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</si>
  <si>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</si>
  <si>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</si>
  <si>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</si>
  <si>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</si>
  <si>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</si>
  <si>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</si>
  <si>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</si>
  <si>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</si>
  <si>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</si>
  <si>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</si>
  <si>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</si>
  <si>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</si>
  <si>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</si>
  <si>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</si>
  <si>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</si>
  <si>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</si>
  <si>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</si>
  <si>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</si>
  <si>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</si>
  <si>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</si>
  <si>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</si>
  <si>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</si>
  <si>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</si>
  <si>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</si>
  <si>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</si>
  <si>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</si>
  <si>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</si>
  <si>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</si>
  <si>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</si>
  <si>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</si>
  <si>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</si>
  <si>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</si>
  <si>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</si>
  <si>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</si>
  <si>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</si>
  <si>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</si>
  <si>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</si>
  <si>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</si>
  <si>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</si>
  <si>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</si>
  <si>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</si>
  <si>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</si>
  <si>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</si>
  <si>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</si>
  <si>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</si>
  <si>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</si>
  <si>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</si>
  <si>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</si>
  <si>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</si>
  <si>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</si>
  <si>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</si>
  <si>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</si>
  <si>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</si>
  <si>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</si>
  <si>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</si>
  <si>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</si>
  <si>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</si>
  <si>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</si>
  <si>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</si>
  <si>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</si>
  <si>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</si>
  <si>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</si>
  <si>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</si>
  <si>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</si>
  <si>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</si>
  <si>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</si>
  <si>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</si>
  <si>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</si>
  <si>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</si>
  <si>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</si>
  <si>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</si>
  <si>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</si>
  <si>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</si>
  <si>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</si>
  <si>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</si>
  <si>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</si>
  <si>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</si>
  <si>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</si>
  <si>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</si>
  <si>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</si>
  <si>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</si>
  <si>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</si>
  <si>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</si>
  <si>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</si>
  <si>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</si>
  <si>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</si>
  <si>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</si>
  <si>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</si>
  <si>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</si>
  <si>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</si>
  <si>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</si>
  <si>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</si>
  <si>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</si>
  <si>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</si>
  <si>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</si>
  <si>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</si>
  <si>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</si>
  <si>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</si>
  <si>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</si>
  <si>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</si>
  <si>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</si>
  <si>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</si>
  <si>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</si>
  <si>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</si>
  <si>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</si>
  <si>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</si>
  <si>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</si>
  <si>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</si>
  <si>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</si>
  <si>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</si>
  <si>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</si>
  <si>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</si>
  <si>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</si>
  <si>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</si>
  <si>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</si>
  <si>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</si>
  <si>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</si>
  <si>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</si>
  <si>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</si>
  <si>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</si>
  <si>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</si>
  <si>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</si>
  <si>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</si>
  <si>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</si>
  <si>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</si>
  <si>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</si>
  <si>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</si>
  <si>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</si>
  <si>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</si>
  <si>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</si>
  <si>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</si>
  <si>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</si>
  <si>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</si>
  <si>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</si>
  <si>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</si>
  <si>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</si>
  <si>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</si>
  <si>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</si>
  <si>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</si>
  <si>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</si>
  <si>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</si>
  <si>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</si>
  <si>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</si>
  <si>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</si>
  <si>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</si>
  <si>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</si>
  <si>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</si>
  <si>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</si>
  <si>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</si>
  <si>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</si>
  <si>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</si>
  <si>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</si>
  <si>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</si>
  <si>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</si>
  <si>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</si>
  <si>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</si>
  <si>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</si>
  <si>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</si>
  <si>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</si>
  <si>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</si>
  <si>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</si>
  <si>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</si>
  <si>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</si>
  <si>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</si>
  <si>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</si>
  <si>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</si>
  <si>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</si>
  <si>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</si>
  <si>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</si>
  <si>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</si>
  <si>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</si>
  <si>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</si>
  <si>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</si>
  <si>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</si>
  <si>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</si>
  <si>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</si>
  <si>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</si>
  <si>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</si>
  <si>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</si>
  <si>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</si>
  <si>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</si>
  <si>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</si>
  <si>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</si>
  <si>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</si>
  <si>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</si>
  <si>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</si>
  <si>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</si>
  <si>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</si>
  <si>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</si>
  <si>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</si>
  <si>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</si>
  <si>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</si>
  <si>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</si>
  <si>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</si>
  <si>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</si>
  <si>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</si>
  <si>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</si>
  <si>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</si>
  <si>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</si>
  <si>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</si>
  <si>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</si>
  <si>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</si>
  <si>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</si>
  <si>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</si>
  <si>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</si>
  <si>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</si>
  <si>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</si>
  <si>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</si>
  <si>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</si>
  <si>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</si>
  <si>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</si>
  <si>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</si>
  <si>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</si>
  <si>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</si>
  <si>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</si>
  <si>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</si>
  <si>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</si>
  <si>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</si>
  <si>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</si>
  <si>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</si>
  <si>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</si>
  <si>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</si>
  <si>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</si>
  <si>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</si>
  <si>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</si>
  <si>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</si>
  <si>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</si>
  <si>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</si>
  <si>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</si>
  <si>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</si>
  <si>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</si>
  <si>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</si>
  <si>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</si>
  <si>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</si>
  <si>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</si>
  <si>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</si>
  <si>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</si>
  <si>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</si>
  <si>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</si>
  <si>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</si>
  <si>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</si>
  <si>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</si>
  <si>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</si>
  <si>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</si>
  <si>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</si>
  <si>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</si>
  <si>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</si>
  <si>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</si>
  <si>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</si>
  <si>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</si>
  <si>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</si>
  <si>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</si>
  <si>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</si>
  <si>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</si>
  <si>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</si>
  <si>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</si>
  <si>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</si>
  <si>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</si>
  <si>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</si>
  <si>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</si>
  <si>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</si>
  <si>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</si>
  <si>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</si>
  <si>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</si>
  <si>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</si>
  <si>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</si>
  <si>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</si>
  <si>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</si>
  <si>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</si>
  <si>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</si>
  <si>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</si>
  <si>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</si>
  <si>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</si>
  <si>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</si>
  <si>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</si>
  <si>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</si>
  <si>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</si>
  <si>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</si>
  <si>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</si>
  <si>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</si>
  <si>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</si>
  <si>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</si>
  <si>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</si>
  <si>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</si>
  <si>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</si>
  <si>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</si>
  <si>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</si>
  <si>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</si>
  <si>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</si>
  <si>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</si>
  <si>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</si>
  <si>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</si>
  <si>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</si>
  <si>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</si>
  <si>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</si>
  <si>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</si>
  <si>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</si>
  <si>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</si>
  <si>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</si>
  <si>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</si>
  <si>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</si>
  <si>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</si>
  <si>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</si>
  <si>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</si>
  <si>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</si>
  <si>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</si>
  <si>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</si>
  <si>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</si>
  <si>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</si>
  <si>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</si>
  <si>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</si>
  <si>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</si>
  <si>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</si>
  <si>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</si>
  <si>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</si>
  <si>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</si>
  <si>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</si>
  <si>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</si>
  <si>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</si>
  <si>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</si>
  <si>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</si>
  <si>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</si>
  <si>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</si>
  <si>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</si>
  <si>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</si>
  <si>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</si>
  <si>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</si>
  <si>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</si>
  <si>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</si>
  <si>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</si>
  <si>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</si>
  <si>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</si>
  <si>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</si>
  <si>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</si>
  <si>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</si>
  <si>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</si>
  <si>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</si>
  <si>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</si>
  <si>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</si>
  <si>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</si>
  <si>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</si>
  <si>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</si>
  <si>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</si>
  <si>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</si>
  <si>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</si>
  <si>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</si>
  <si>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</si>
  <si>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</si>
  <si>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</si>
  <si>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</si>
  <si>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</si>
  <si>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</si>
  <si>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</si>
  <si>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</si>
  <si>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</si>
  <si>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</si>
  <si>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</si>
  <si>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</si>
  <si>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</si>
  <si>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</si>
  <si>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</si>
  <si>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</si>
  <si>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</si>
  <si>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</si>
  <si>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</si>
  <si>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</si>
  <si>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</si>
  <si>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</si>
  <si>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</si>
  <si>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</si>
  <si>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</si>
  <si>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</si>
  <si>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</si>
  <si>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</si>
  <si>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</si>
  <si>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</si>
  <si>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</si>
  <si>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</si>
  <si>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</si>
  <si>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</si>
  <si>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</si>
  <si>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</si>
  <si>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</si>
  <si>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</si>
  <si>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</si>
  <si>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</si>
  <si>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</si>
  <si>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</si>
  <si>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</si>
  <si>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</si>
  <si>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</si>
  <si>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</si>
  <si>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</si>
  <si>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</si>
  <si>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</si>
  <si>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</si>
  <si>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</si>
  <si>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</si>
  <si>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</si>
  <si>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</si>
  <si>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</si>
  <si>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</si>
  <si>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</si>
  <si>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</si>
  <si>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</si>
  <si>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</si>
  <si>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</si>
  <si>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</si>
  <si>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</si>
  <si>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</si>
  <si>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</si>
  <si>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</si>
  <si>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</si>
  <si>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</si>
  <si>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</si>
  <si>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</si>
  <si>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</si>
  <si>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</si>
  <si>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</si>
  <si>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</si>
  <si>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</si>
  <si>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</si>
  <si>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</si>
  <si>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</si>
  <si>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</si>
  <si>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</si>
  <si>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</si>
  <si>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</si>
  <si>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</si>
  <si>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</si>
  <si>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</si>
  <si>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</si>
  <si>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</si>
  <si>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</si>
  <si>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</si>
  <si>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</si>
  <si>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</si>
  <si>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</si>
  <si>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</si>
  <si>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</si>
  <si>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</si>
  <si>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</si>
  <si>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</si>
  <si>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</si>
  <si>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</si>
  <si>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</si>
  <si>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</si>
  <si>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</si>
  <si>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</si>
  <si>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</si>
  <si>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</si>
  <si>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</si>
  <si>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</si>
  <si>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</si>
  <si>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</si>
  <si>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</si>
  <si>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</si>
  <si>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</si>
  <si>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</si>
  <si>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</si>
  <si>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</si>
  <si>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</si>
  <si>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</si>
  <si>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</si>
  <si>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</si>
  <si>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</si>
  <si>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</si>
  <si>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</si>
  <si>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</si>
  <si>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</si>
  <si>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</si>
  <si>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</si>
  <si>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</si>
  <si>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</si>
  <si>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</si>
  <si>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</si>
  <si>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</si>
  <si>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</si>
  <si>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</si>
  <si>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</si>
  <si>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</si>
  <si>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</si>
  <si>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</si>
  <si>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</si>
  <si>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</si>
  <si>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</si>
  <si>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</si>
  <si>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</si>
  <si>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</si>
  <si>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</si>
  <si>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</si>
  <si>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</si>
  <si>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</si>
  <si>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</si>
  <si>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</si>
  <si>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</si>
  <si>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</si>
  <si>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</si>
  <si>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</si>
  <si>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</si>
  <si>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</si>
  <si>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</si>
  <si>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</si>
  <si>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</si>
  <si>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</si>
  <si>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</si>
  <si>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</si>
  <si>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</si>
  <si>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</si>
  <si>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</si>
  <si>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</si>
  <si>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</si>
  <si>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</si>
  <si>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</si>
  <si>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</si>
  <si>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</si>
  <si>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</si>
  <si>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</si>
  <si>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</si>
  <si>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</si>
  <si>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</si>
  <si>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</si>
  <si>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</si>
  <si>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</si>
  <si>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</si>
  <si>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</si>
  <si>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</si>
  <si>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</si>
  <si>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</si>
  <si>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</si>
  <si>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</si>
  <si>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</si>
  <si>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</si>
  <si>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</si>
  <si>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</si>
  <si>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</si>
  <si>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</si>
  <si>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</si>
  <si>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</si>
  <si>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</si>
  <si>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</si>
  <si>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</si>
  <si>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</si>
  <si>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</si>
  <si>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</si>
  <si>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</si>
  <si>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</si>
  <si>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</si>
  <si>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</si>
  <si>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</si>
  <si>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</si>
  <si>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</si>
  <si>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</si>
  <si>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</si>
  <si>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</si>
  <si>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</si>
  <si>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</si>
  <si>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</si>
  <si>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</si>
  <si>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</si>
  <si>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</si>
  <si>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</si>
  <si>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</si>
  <si>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</si>
  <si>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</si>
  <si>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</si>
  <si>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</si>
  <si>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</si>
  <si>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</si>
  <si>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</si>
  <si>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</si>
  <si>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</si>
  <si>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</si>
  <si>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</si>
  <si>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</si>
  <si>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</si>
  <si>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</si>
  <si>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</si>
  <si>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</si>
  <si>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</si>
  <si>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</si>
  <si>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</si>
  <si>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</si>
  <si>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</si>
  <si>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</si>
  <si>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</si>
  <si>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</si>
  <si>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</si>
  <si>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</si>
  <si>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</si>
  <si>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</si>
  <si>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</si>
  <si>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</si>
  <si>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</si>
  <si>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</si>
  <si>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</si>
  <si>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</si>
  <si>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</si>
  <si>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</si>
  <si>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</si>
  <si>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</si>
  <si>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</si>
  <si>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</si>
  <si>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</si>
  <si>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</si>
  <si>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</si>
  <si>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</si>
  <si>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</si>
  <si>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</si>
  <si>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</si>
  <si>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</si>
  <si>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</si>
  <si>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</si>
  <si>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</si>
  <si>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</si>
  <si>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</si>
  <si>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</si>
  <si>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</si>
  <si>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</si>
  <si>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</si>
  <si>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</si>
  <si>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</si>
  <si>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</si>
  <si>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</si>
  <si>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</si>
  <si>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</si>
  <si>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</si>
  <si>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</si>
  <si>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</si>
  <si>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</si>
  <si>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</si>
  <si>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</si>
  <si>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</si>
  <si>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</si>
  <si>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</si>
  <si>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</si>
  <si>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</si>
  <si>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</si>
  <si>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</si>
  <si>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</si>
  <si>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</si>
  <si>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</si>
  <si>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</si>
  <si>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</si>
  <si>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</si>
  <si>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</si>
  <si>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</si>
  <si>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</si>
  <si>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</si>
  <si>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</si>
  <si>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</si>
  <si>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</si>
  <si>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</si>
  <si>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</si>
  <si>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</si>
  <si>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</si>
  <si>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</si>
  <si>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</si>
  <si>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</si>
  <si>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</si>
  <si>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</si>
  <si>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</si>
  <si>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</si>
  <si>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</si>
  <si>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</si>
  <si>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</si>
  <si>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</si>
  <si>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</si>
  <si>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</si>
  <si>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</si>
  <si>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</si>
  <si>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</si>
  <si>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</si>
  <si>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</si>
  <si>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</si>
  <si>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</si>
  <si>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</si>
  <si>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</si>
  <si>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</si>
  <si>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</si>
  <si>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</si>
  <si>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</si>
  <si>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</si>
  <si>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</si>
  <si>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</si>
  <si>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</si>
  <si>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</si>
  <si>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</si>
  <si>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</si>
  <si>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</si>
  <si>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</si>
  <si>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</si>
  <si>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</si>
  <si>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</si>
  <si>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</si>
  <si>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</si>
  <si>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</si>
  <si>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</si>
  <si>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</si>
  <si>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</si>
  <si>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</si>
  <si>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</si>
  <si>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</si>
  <si>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</si>
  <si>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</si>
  <si>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</si>
  <si>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</si>
  <si>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</si>
  <si>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</si>
  <si>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</si>
  <si>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</si>
  <si>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</si>
  <si>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</si>
  <si>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</si>
  <si>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</si>
  <si>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</si>
  <si>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</si>
  <si>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</si>
  <si>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</si>
  <si>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</si>
  <si>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</si>
  <si>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</si>
  <si>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</si>
  <si>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</si>
  <si>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</si>
  <si>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</si>
  <si>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</si>
  <si>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</si>
  <si>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</si>
  <si>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</si>
  <si>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</si>
  <si>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</si>
  <si>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</si>
  <si>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</si>
  <si>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</si>
  <si>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</si>
  <si>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</si>
  <si>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</si>
  <si>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</si>
  <si>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</si>
  <si>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</si>
  <si>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</si>
  <si>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</si>
  <si>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</si>
  <si>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</si>
  <si>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</si>
  <si>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</si>
  <si>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</si>
  <si>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</si>
  <si>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</si>
  <si>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</si>
  <si>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</si>
  <si>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</si>
  <si>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</si>
  <si>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</si>
  <si>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</si>
  <si>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</si>
  <si>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</si>
  <si>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</si>
  <si>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</si>
  <si>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</si>
  <si>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</si>
  <si>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</si>
  <si>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</si>
  <si>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</si>
  <si>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</si>
  <si>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</si>
  <si>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</si>
  <si>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</si>
  <si>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</si>
  <si>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</si>
  <si>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</si>
  <si>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</si>
  <si>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</si>
  <si>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</si>
  <si>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</si>
  <si>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</si>
  <si>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</si>
  <si>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</si>
  <si>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</si>
  <si>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</si>
  <si>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</si>
  <si>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</si>
  <si>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</si>
  <si>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</si>
  <si>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</si>
  <si>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</si>
  <si>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</si>
  <si>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</si>
  <si>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</si>
  <si>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</si>
  <si>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</si>
  <si>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</si>
  <si>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</si>
  <si>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</si>
  <si>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</si>
  <si>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</si>
  <si>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</si>
  <si>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</si>
  <si>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</si>
  <si>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</si>
  <si>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</si>
  <si>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</si>
  <si>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</si>
  <si>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</si>
  <si>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</si>
  <si>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</si>
  <si>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</si>
  <si>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</si>
  <si>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</si>
  <si>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</si>
  <si>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</si>
  <si>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</si>
  <si>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</si>
  <si>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</si>
  <si>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</si>
  <si>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</si>
  <si>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</si>
  <si>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</si>
  <si>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</si>
  <si>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</si>
  <si>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</si>
  <si>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</si>
  <si>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</si>
  <si>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</si>
  <si>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</si>
  <si>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</si>
  <si>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</si>
  <si>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</si>
  <si>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</si>
  <si>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</si>
  <si>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</si>
  <si>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</si>
  <si>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</si>
  <si>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</si>
  <si>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</si>
  <si>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</si>
  <si>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</si>
  <si>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</si>
  <si>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</si>
  <si>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</si>
  <si>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</si>
  <si>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</si>
  <si>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</si>
  <si>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</si>
  <si>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</si>
  <si>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</si>
  <si>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</si>
  <si>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</si>
  <si>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</si>
  <si>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</si>
  <si>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</si>
  <si>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</si>
  <si>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</si>
  <si>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</si>
  <si>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</si>
  <si>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</si>
  <si>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</si>
  <si>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</si>
  <si>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</si>
  <si>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</si>
  <si>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</si>
  <si>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</si>
  <si>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</si>
  <si>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</si>
  <si>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</si>
  <si>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</si>
  <si>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</si>
  <si>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</si>
  <si>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</si>
  <si>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</si>
  <si>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</si>
  <si>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</si>
  <si>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</si>
  <si>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</si>
  <si>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</si>
  <si>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</si>
  <si>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</si>
  <si>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</si>
  <si>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</si>
  <si>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</si>
  <si>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</si>
  <si>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</si>
  <si>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</si>
  <si>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</si>
  <si>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</si>
  <si>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</si>
  <si>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</si>
  <si>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</si>
  <si>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</si>
  <si>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</si>
  <si>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</si>
  <si>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</si>
  <si>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</si>
  <si>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</si>
  <si>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</si>
  <si>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</si>
  <si>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</si>
  <si>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</si>
  <si>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</si>
  <si>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</si>
  <si>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</si>
  <si>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</si>
  <si>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</si>
  <si>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</si>
  <si>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</si>
  <si>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</si>
  <si>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</si>
  <si>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</si>
  <si>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</si>
  <si>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</si>
  <si>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</si>
  <si>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</si>
  <si>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</si>
  <si>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</si>
  <si>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</si>
  <si>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</si>
  <si>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</si>
  <si>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</si>
  <si>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</si>
  <si>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</si>
  <si>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</si>
  <si>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</si>
  <si>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</si>
  <si>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</si>
  <si>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</si>
  <si>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</si>
  <si>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</si>
  <si>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</si>
  <si>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</si>
  <si>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</si>
  <si>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</si>
  <si>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</si>
  <si>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</si>
  <si>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</si>
  <si>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</si>
  <si>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</si>
  <si>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</si>
  <si>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</si>
  <si>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</si>
  <si>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</si>
  <si>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</si>
  <si>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</si>
  <si>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</si>
  <si>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</si>
  <si>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</si>
  <si>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</si>
  <si>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</si>
  <si>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</si>
  <si>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</si>
  <si>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</si>
  <si>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</si>
  <si>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</si>
  <si>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</si>
  <si>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</si>
  <si>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</si>
  <si>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</si>
  <si>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</si>
  <si>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</si>
  <si>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</si>
  <si>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</si>
  <si>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</si>
  <si>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</si>
  <si>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</si>
  <si>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</si>
  <si>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</si>
  <si>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</si>
  <si>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</si>
  <si>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</si>
  <si>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</si>
  <si>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</si>
  <si>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</si>
  <si>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</si>
  <si>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</si>
  <si>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</si>
  <si>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</si>
  <si>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</si>
  <si>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</si>
  <si>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</si>
  <si>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</si>
  <si>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</si>
  <si>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</si>
  <si>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</si>
  <si>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</si>
  <si>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</si>
  <si>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</si>
  <si>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</si>
  <si>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</si>
  <si>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</si>
  <si>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</si>
  <si>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</si>
  <si>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</si>
  <si>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</si>
  <si>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</si>
  <si>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</si>
  <si>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</si>
  <si>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</si>
  <si>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</si>
  <si>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</si>
  <si>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</si>
  <si>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</si>
  <si>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</si>
  <si>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</si>
  <si>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</si>
  <si>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</si>
  <si>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</si>
  <si>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</si>
  <si>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</si>
  <si>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</si>
  <si>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</si>
  <si>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</si>
  <si>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</si>
  <si>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</si>
  <si>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</si>
  <si>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</si>
  <si>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</si>
  <si>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</si>
  <si>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</si>
  <si>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</si>
  <si>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</si>
  <si>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</si>
  <si>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</si>
  <si>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</si>
  <si>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</si>
  <si>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</si>
  <si>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</si>
  <si>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</si>
  <si>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</si>
  <si>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</si>
  <si>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</si>
  <si>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</si>
  <si>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</si>
  <si>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</si>
  <si>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</si>
  <si>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</si>
  <si>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</si>
  <si>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</si>
  <si>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</si>
  <si>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</si>
  <si>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</si>
  <si>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</si>
  <si>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</si>
  <si>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</si>
  <si>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</si>
  <si>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</si>
  <si>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</si>
  <si>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</si>
  <si>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</si>
  <si>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</si>
  <si>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</si>
  <si>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</si>
  <si>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</si>
  <si>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</si>
  <si>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</si>
  <si>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</si>
  <si>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</si>
  <si>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</si>
  <si>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</si>
  <si>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</si>
  <si>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</si>
  <si>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</si>
  <si>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</si>
  <si>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</si>
  <si>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</si>
  <si>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</si>
  <si>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</si>
  <si>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</si>
  <si>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</si>
  <si>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</si>
  <si>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</si>
  <si>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</si>
  <si>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</si>
  <si>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</si>
  <si>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</si>
  <si>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</si>
  <si>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</si>
  <si>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</si>
  <si>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</si>
  <si>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</si>
  <si>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</si>
  <si>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</si>
  <si>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</si>
  <si>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</si>
  <si>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</si>
  <si>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</si>
  <si>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</si>
  <si>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</si>
  <si>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</si>
  <si>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</si>
  <si>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</si>
  <si>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</si>
  <si>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</si>
  <si>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</si>
  <si>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</si>
  <si>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</si>
  <si>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</si>
  <si>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</si>
  <si>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</si>
  <si>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</si>
  <si>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</si>
  <si>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</si>
  <si>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</si>
  <si>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</si>
  <si>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</si>
  <si>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</si>
  <si>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</si>
  <si>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</si>
  <si>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</si>
  <si>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</si>
  <si>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</si>
  <si>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</si>
  <si>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</si>
  <si>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</si>
  <si>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</si>
  <si>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</si>
  <si>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</si>
  <si>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</si>
  <si>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</si>
  <si>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</si>
  <si>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</si>
  <si>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</si>
  <si>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</si>
  <si>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</si>
  <si>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</si>
  <si>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</si>
  <si>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</si>
  <si>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</si>
  <si>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</si>
  <si>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</si>
  <si>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</si>
  <si>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</si>
  <si>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</si>
  <si>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</si>
  <si>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</si>
  <si>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</si>
  <si>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</si>
  <si>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</si>
  <si>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</si>
  <si>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</si>
  <si>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</si>
  <si>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</si>
  <si>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</si>
  <si>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</si>
  <si>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</si>
  <si>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</si>
  <si>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</si>
  <si>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</si>
  <si>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</si>
  <si>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</si>
  <si>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</si>
  <si>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</si>
  <si>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</si>
  <si>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</si>
  <si>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</si>
  <si>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</si>
  <si>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</si>
  <si>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</si>
  <si>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</si>
  <si>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</si>
  <si>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</si>
  <si>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</si>
  <si>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</si>
  <si>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</si>
  <si>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</si>
  <si>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</si>
  <si>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</si>
  <si>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</si>
  <si>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</si>
  <si>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</si>
  <si>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</si>
  <si>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</si>
  <si>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</si>
  <si>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</si>
  <si>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</si>
  <si>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</si>
  <si>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</si>
  <si>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</si>
  <si>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</si>
  <si>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</si>
  <si>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</si>
  <si>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</si>
  <si>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</si>
  <si>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</si>
  <si>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</si>
  <si>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</si>
  <si>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</si>
  <si>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</si>
  <si>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</si>
  <si>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</si>
  <si>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</si>
  <si>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</si>
  <si>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</si>
  <si>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</si>
  <si>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</si>
  <si>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</si>
  <si>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</si>
  <si>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</si>
  <si>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</si>
  <si>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</si>
  <si>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</si>
  <si>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</si>
  <si>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</si>
  <si>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</si>
  <si>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</si>
  <si>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</si>
  <si>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</si>
  <si>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</si>
  <si>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</si>
  <si>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</si>
  <si>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</si>
  <si>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</si>
  <si>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</si>
  <si>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</si>
  <si>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</si>
  <si>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</si>
  <si>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</si>
  <si>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</si>
  <si>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</si>
  <si>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</si>
  <si>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</si>
  <si>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</si>
  <si>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</si>
  <si>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</si>
  <si>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</si>
  <si>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</si>
  <si>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</si>
  <si>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</si>
  <si>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</si>
  <si>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</si>
  <si>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</si>
  <si>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</si>
  <si>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</si>
  <si>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</si>
  <si>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</si>
  <si>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</si>
  <si>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</si>
  <si>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</si>
  <si>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</si>
  <si>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</si>
  <si>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</si>
  <si>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</si>
  <si>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</si>
  <si>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</si>
  <si>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</si>
  <si>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</si>
  <si>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</si>
  <si>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</si>
  <si>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</si>
  <si>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</si>
  <si>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</si>
  <si>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</si>
  <si>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</si>
  <si>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</si>
  <si>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</si>
  <si>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</si>
  <si>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</si>
  <si>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</si>
  <si>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</si>
  <si>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</si>
  <si>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</si>
  <si>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</si>
  <si>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</si>
  <si>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</si>
  <si>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</si>
  <si>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</si>
  <si>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</si>
  <si>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</si>
  <si>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</si>
  <si>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</si>
  <si>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</si>
  <si>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</si>
  <si>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</si>
  <si>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</si>
  <si>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</si>
  <si>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</si>
  <si>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</si>
  <si>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</si>
  <si>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</si>
  <si>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</si>
  <si>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</si>
  <si>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</si>
  <si>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</si>
  <si>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</si>
  <si>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</si>
  <si>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</si>
  <si>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</si>
  <si>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</si>
  <si>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</si>
  <si>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</si>
  <si>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</si>
  <si>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</si>
  <si>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</si>
  <si>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</si>
  <si>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</si>
  <si>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</si>
  <si>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</si>
  <si>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</si>
  <si>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</si>
  <si>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</si>
  <si>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</si>
  <si>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</si>
  <si>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</si>
  <si>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</si>
  <si>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</si>
  <si>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</si>
  <si>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</si>
  <si>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</si>
  <si>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</si>
  <si>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</si>
  <si>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</si>
  <si>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</si>
  <si>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</si>
  <si>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</si>
  <si>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</si>
  <si>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</si>
  <si>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</si>
  <si>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</si>
  <si>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</si>
  <si>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</si>
  <si>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</si>
  <si>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</si>
  <si>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</si>
  <si>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</si>
  <si>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</si>
  <si>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</si>
  <si>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</si>
  <si>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</si>
  <si>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</si>
  <si>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</si>
  <si>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</si>
  <si>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</si>
  <si>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</si>
  <si>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</si>
  <si>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</si>
  <si>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</si>
  <si>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</si>
  <si>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</si>
  <si>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</si>
  <si>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</si>
  <si>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</si>
  <si>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</si>
  <si>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</si>
  <si>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</si>
  <si>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</si>
  <si>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</si>
  <si>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</si>
  <si>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</si>
  <si>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</si>
  <si>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</si>
  <si>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</si>
  <si>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</si>
  <si>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</si>
  <si>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</si>
  <si>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</si>
  <si>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</si>
  <si>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</si>
  <si>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</si>
  <si>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</si>
  <si>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</si>
  <si>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</si>
  <si>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</si>
  <si>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</si>
  <si>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</si>
  <si>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</si>
  <si>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</si>
  <si>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</si>
  <si>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</si>
  <si>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</si>
  <si>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</si>
  <si>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</si>
  <si>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</si>
  <si>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</si>
  <si>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</si>
  <si>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</si>
  <si>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</si>
  <si>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</si>
  <si>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</si>
  <si>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</si>
  <si>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</si>
  <si>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</si>
  <si>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</si>
  <si>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</si>
  <si>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</si>
  <si>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</si>
  <si>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</si>
  <si>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</si>
  <si>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</si>
  <si>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</si>
  <si>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</si>
  <si>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</si>
  <si>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</si>
  <si>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</si>
  <si>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</si>
  <si>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</si>
  <si>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</si>
  <si>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</si>
  <si>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</si>
  <si>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</si>
  <si>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</si>
  <si>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</si>
  <si>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</si>
  <si>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</si>
  <si>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</si>
  <si>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</si>
  <si>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</si>
  <si>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</si>
  <si>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</si>
  <si>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</si>
  <si>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</si>
  <si>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</si>
  <si>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</si>
  <si>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</si>
  <si>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</si>
  <si>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</si>
  <si>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</si>
  <si>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</si>
  <si>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</si>
  <si>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</si>
  <si>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</si>
  <si>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</si>
  <si>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</si>
  <si>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</si>
  <si>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</si>
  <si>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</si>
  <si>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</si>
  <si>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</si>
  <si>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</si>
  <si>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</si>
  <si>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</si>
  <si>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</si>
  <si>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</si>
  <si>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</si>
  <si>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</si>
  <si>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</si>
  <si>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</si>
  <si>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</si>
  <si>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</si>
  <si>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</si>
  <si>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</si>
  <si>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</si>
  <si>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</si>
  <si>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</si>
  <si>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</si>
  <si>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</si>
  <si>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</si>
  <si>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</si>
  <si>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</si>
  <si>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</si>
  <si>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</si>
  <si>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</si>
  <si>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</si>
  <si>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</si>
  <si>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</si>
  <si>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</si>
  <si>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</si>
  <si>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</si>
  <si>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</si>
  <si>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</si>
  <si>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</si>
  <si>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</si>
  <si>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</si>
  <si>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</si>
  <si>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</si>
  <si>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</si>
  <si>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</si>
  <si>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</si>
  <si>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</si>
  <si>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</si>
  <si>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</si>
  <si>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</si>
  <si>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</si>
  <si>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</si>
  <si>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</si>
  <si>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</si>
  <si>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</si>
  <si>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</si>
  <si>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</si>
  <si>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</si>
  <si>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</si>
  <si>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</si>
  <si>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</si>
  <si>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</si>
  <si>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</si>
  <si>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</si>
  <si>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</si>
  <si>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</si>
  <si>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</si>
  <si>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</si>
  <si>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</si>
  <si>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</si>
  <si>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</si>
  <si>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</si>
  <si>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</si>
  <si>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</si>
  <si>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</si>
  <si>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</si>
  <si>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</si>
  <si>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</si>
  <si>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</si>
  <si>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</si>
  <si>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</si>
  <si>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</si>
  <si>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</si>
  <si>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</si>
  <si>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</si>
  <si>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</si>
  <si>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</si>
  <si>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</si>
  <si>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</si>
  <si>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</si>
  <si>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</si>
  <si>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</si>
  <si>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</si>
  <si>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</si>
  <si>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</si>
  <si>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</si>
  <si>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</si>
  <si>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</si>
  <si>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</si>
  <si>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</si>
  <si>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</si>
  <si>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</si>
  <si>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</si>
  <si>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</si>
  <si>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</si>
  <si>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</si>
  <si>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</si>
  <si>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</si>
  <si>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</si>
  <si>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</si>
  <si>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</si>
  <si>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</si>
  <si>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</si>
  <si>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</si>
  <si>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</si>
  <si>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</si>
  <si>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</si>
  <si>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</si>
  <si>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</si>
  <si>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</si>
  <si>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</si>
  <si>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</si>
  <si>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</si>
  <si>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</si>
  <si>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</si>
  <si>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</si>
  <si>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</si>
  <si>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</si>
  <si>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</si>
  <si>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</si>
  <si>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</si>
  <si>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</si>
  <si>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</si>
  <si>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</si>
  <si>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</si>
  <si>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</si>
  <si>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</si>
  <si>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</si>
  <si>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</si>
  <si>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</si>
  <si>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</si>
  <si>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</si>
  <si>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</si>
  <si>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</si>
  <si>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</si>
  <si>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</si>
  <si>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</si>
  <si>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</si>
  <si>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</si>
  <si>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</si>
  <si>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</si>
  <si>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</si>
  <si>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</si>
  <si>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</si>
  <si>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</si>
  <si>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</si>
  <si>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</si>
  <si>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</si>
  <si>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</si>
  <si>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</si>
  <si>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</si>
  <si>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</si>
  <si>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</si>
  <si>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</si>
  <si>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</si>
  <si>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</si>
  <si>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</si>
  <si>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</si>
  <si>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</si>
  <si>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</si>
  <si>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</si>
  <si>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</si>
  <si>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</si>
  <si>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</si>
  <si>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</si>
  <si>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</si>
  <si>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</si>
  <si>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</si>
  <si>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</si>
  <si>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</si>
  <si>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</si>
  <si>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</si>
  <si>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</si>
  <si>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</si>
  <si>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</si>
  <si>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</si>
  <si>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</si>
  <si>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</si>
  <si>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</si>
  <si>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</si>
  <si>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</si>
  <si>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</si>
  <si>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</si>
  <si>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</si>
  <si>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</si>
  <si>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</si>
  <si>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</si>
  <si>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</si>
  <si>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</si>
  <si>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</si>
  <si>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</si>
  <si>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</si>
  <si>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</si>
  <si>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</si>
  <si>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</si>
  <si>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</si>
  <si>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</si>
  <si>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</si>
  <si>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</si>
  <si>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</si>
  <si>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</si>
  <si>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</si>
  <si>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</si>
  <si>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</si>
  <si>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</si>
  <si>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</si>
  <si>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</si>
  <si>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</si>
  <si>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</si>
  <si>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</si>
  <si>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</si>
  <si>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</si>
  <si>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</si>
  <si>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</si>
  <si>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</si>
  <si>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</si>
  <si>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</si>
  <si>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</si>
  <si>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</si>
  <si>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</si>
  <si>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</si>
  <si>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</si>
  <si>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</si>
  <si>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</si>
  <si>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</si>
  <si>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</si>
  <si>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</si>
  <si>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</si>
  <si>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</si>
  <si>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</si>
  <si>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</si>
  <si>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</si>
  <si>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</si>
  <si>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</si>
  <si>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</si>
  <si>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</si>
  <si>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</si>
  <si>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</si>
  <si>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</si>
  <si>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</si>
  <si>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</si>
  <si>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</si>
  <si>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</si>
  <si>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</si>
  <si>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</si>
  <si>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</si>
  <si>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</si>
  <si>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</si>
  <si>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</si>
  <si>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</si>
  <si>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</si>
  <si>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</si>
  <si>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</si>
  <si>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</si>
  <si>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</si>
  <si>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</si>
  <si>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</si>
  <si>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</si>
  <si>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</si>
  <si>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</si>
  <si>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</si>
  <si>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</si>
  <si>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</si>
  <si>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</si>
  <si>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</si>
  <si>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</si>
  <si>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</si>
  <si>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</si>
  <si>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</si>
  <si>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</si>
  <si>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</si>
  <si>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</si>
  <si>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</si>
  <si>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</si>
  <si>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</si>
  <si>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</si>
  <si>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</si>
  <si>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</si>
  <si>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</si>
  <si>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</si>
  <si>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</si>
  <si>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</si>
  <si>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</si>
  <si>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</si>
  <si>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</si>
  <si>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</si>
  <si>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</si>
  <si>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</si>
  <si>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</si>
  <si>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</si>
  <si>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</si>
  <si>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</si>
  <si>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</si>
  <si>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</si>
  <si>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</si>
  <si>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</si>
  <si>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</si>
  <si>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</si>
  <si>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</si>
  <si>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</si>
  <si>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</si>
  <si>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</si>
  <si>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</si>
  <si>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</si>
  <si>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</si>
  <si>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</si>
  <si>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</si>
  <si>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</si>
  <si>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</si>
  <si>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</si>
  <si>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</si>
  <si>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</si>
  <si>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</si>
  <si>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</si>
  <si>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</si>
  <si>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</si>
  <si>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</si>
  <si>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</si>
  <si>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</si>
  <si>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</si>
  <si>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</si>
  <si>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</si>
  <si>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</si>
  <si>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</si>
  <si>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</si>
  <si>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</si>
  <si>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</si>
  <si>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</si>
  <si>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</si>
  <si>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</si>
  <si>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</si>
  <si>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</si>
  <si>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</si>
  <si>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</si>
  <si>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</si>
  <si>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</si>
  <si>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</si>
  <si>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</si>
  <si>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</si>
  <si>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</si>
  <si>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</si>
  <si>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</si>
  <si>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</si>
  <si>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</si>
  <si>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</si>
  <si>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</si>
  <si>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</si>
  <si>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</si>
  <si>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</si>
  <si>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</si>
  <si>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</si>
  <si>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</si>
  <si>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</si>
  <si>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</si>
  <si>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</si>
  <si>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</si>
  <si>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</si>
  <si>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</si>
  <si>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</si>
  <si>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</si>
  <si>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</si>
  <si>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</si>
  <si>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</si>
  <si>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</si>
  <si>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</si>
  <si>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</si>
  <si>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</si>
  <si>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</si>
  <si>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</si>
  <si>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</si>
  <si>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</si>
  <si>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</si>
  <si>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</si>
  <si>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</si>
  <si>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</si>
  <si>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</si>
  <si>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</si>
  <si>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</si>
  <si>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</si>
  <si>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</si>
  <si>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</si>
  <si>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</si>
  <si>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</si>
  <si>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</si>
  <si>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</si>
  <si>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</si>
  <si>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</si>
  <si>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</si>
  <si>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</si>
  <si>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</si>
  <si>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</si>
  <si>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</si>
  <si>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</si>
  <si>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</si>
  <si>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</si>
  <si>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</si>
  <si>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</si>
  <si>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</si>
  <si>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</si>
  <si>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</si>
  <si>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</si>
  <si>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</si>
  <si>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</si>
  <si>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</si>
  <si>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</si>
  <si>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</si>
  <si>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</si>
  <si>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</si>
  <si>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</si>
  <si>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</si>
  <si>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</si>
  <si>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</si>
  <si>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</si>
  <si>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</si>
  <si>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</si>
  <si>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</si>
  <si>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</si>
  <si>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</si>
  <si>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</si>
  <si>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</si>
  <si>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</si>
  <si>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</si>
  <si>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</si>
  <si>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</si>
  <si>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</si>
  <si>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</si>
  <si>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</si>
  <si>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</si>
  <si>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</si>
  <si>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</si>
  <si>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</si>
  <si>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</si>
  <si>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</si>
  <si>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</si>
  <si>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</si>
  <si>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</si>
  <si>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</si>
  <si>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</si>
  <si>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</si>
  <si>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</si>
  <si>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</si>
  <si>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</si>
  <si>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</si>
  <si>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</si>
  <si>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</si>
  <si>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</si>
  <si>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</si>
  <si>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</si>
  <si>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</si>
  <si>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</si>
  <si>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</si>
  <si>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</si>
  <si>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</si>
  <si>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</si>
  <si>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</si>
  <si>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</si>
  <si>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</si>
  <si>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</si>
  <si>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</si>
  <si>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</si>
  <si>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</si>
  <si>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</si>
  <si>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</si>
  <si>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</si>
  <si>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</si>
  <si>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</si>
  <si>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</si>
  <si>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</si>
  <si>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</si>
  <si>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</si>
  <si>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</si>
  <si>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</si>
  <si>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</si>
  <si>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</si>
  <si>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</si>
  <si>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</si>
  <si>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</si>
  <si>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</si>
  <si>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</si>
  <si>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</si>
  <si>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</si>
  <si>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</si>
  <si>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</si>
  <si>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</si>
  <si>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</si>
  <si>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</si>
  <si>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</si>
  <si>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</si>
  <si>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</si>
  <si>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</si>
  <si>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</si>
  <si>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</si>
  <si>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</si>
  <si>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</si>
  <si>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</si>
  <si>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</si>
  <si>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</si>
  <si>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</si>
  <si>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</si>
  <si>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</si>
  <si>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</si>
  <si>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</si>
  <si>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</si>
  <si>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</si>
  <si>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</si>
  <si>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</si>
  <si>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</si>
  <si>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</si>
  <si>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</si>
  <si>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</si>
  <si>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</si>
  <si>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</si>
  <si>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</si>
  <si>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</si>
  <si>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</si>
  <si>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</si>
  <si>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</si>
  <si>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</si>
  <si>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</si>
  <si>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</si>
  <si>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</si>
  <si>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</si>
  <si>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</si>
  <si>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</si>
  <si>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</si>
  <si>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</si>
  <si>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</si>
  <si>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</si>
  <si>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</si>
  <si>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</si>
  <si>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</si>
  <si>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</si>
  <si>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</si>
  <si>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</si>
  <si>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</si>
  <si>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</si>
  <si>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</si>
  <si>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</si>
  <si>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</si>
  <si>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</si>
  <si>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</si>
  <si>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</si>
  <si>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</si>
  <si>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</si>
  <si>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</si>
  <si>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</si>
  <si>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</si>
  <si>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</si>
  <si>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</si>
  <si>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</si>
  <si>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</si>
  <si>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</si>
  <si>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</si>
  <si>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</si>
  <si>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</si>
  <si>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</si>
  <si>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</si>
  <si>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</si>
  <si>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</si>
  <si>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</si>
  <si>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</si>
  <si>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</si>
  <si>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</si>
  <si>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</si>
  <si>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</si>
  <si>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</si>
  <si>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</si>
  <si>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</si>
  <si>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</si>
  <si>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</si>
  <si>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</si>
  <si>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</si>
  <si>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</si>
  <si>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</si>
  <si>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</si>
  <si>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</si>
  <si>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</si>
  <si>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</si>
  <si>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</si>
  <si>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</si>
  <si>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</si>
  <si>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</si>
  <si>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</si>
  <si>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</si>
  <si>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</si>
  <si>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</si>
  <si>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</si>
  <si>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</si>
  <si>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</si>
  <si>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</si>
  <si>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</si>
  <si>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</si>
  <si>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</si>
  <si>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</si>
  <si>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</si>
  <si>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</si>
  <si>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</si>
  <si>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</si>
  <si>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</si>
  <si>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</si>
  <si>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</si>
  <si>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</si>
  <si>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</si>
  <si>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</si>
  <si>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</si>
  <si>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</si>
  <si>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</si>
  <si>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</si>
  <si>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</si>
  <si>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</si>
  <si>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</si>
  <si>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</si>
  <si>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</si>
  <si>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</si>
  <si>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</si>
  <si>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</si>
  <si>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</si>
  <si>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</si>
  <si>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</si>
  <si>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</si>
  <si>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</si>
  <si>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</si>
  <si>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</si>
  <si>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</si>
  <si>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</si>
  <si>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</si>
  <si>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</si>
  <si>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</si>
  <si>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</si>
  <si>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</si>
  <si>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</si>
  <si>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</si>
  <si>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</si>
  <si>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</si>
  <si>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</si>
  <si>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</si>
  <si>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</si>
  <si>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</si>
  <si>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</si>
  <si>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</si>
  <si>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</si>
  <si>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</si>
  <si>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</si>
  <si>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</si>
  <si>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</si>
  <si>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</si>
  <si>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</si>
  <si>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</si>
  <si>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</si>
  <si>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</si>
  <si>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</si>
  <si>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</si>
  <si>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</si>
  <si>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</si>
  <si>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</si>
  <si>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</si>
  <si>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</si>
  <si>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</si>
  <si>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</si>
  <si>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</si>
  <si>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</si>
  <si>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</si>
  <si>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</si>
  <si>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</si>
  <si>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</si>
  <si>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</si>
  <si>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</si>
  <si>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</si>
  <si>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</si>
  <si>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</si>
  <si>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</si>
  <si>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</si>
  <si>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</si>
  <si>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</si>
  <si>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</si>
  <si>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</si>
  <si>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</si>
  <si>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</si>
  <si>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</si>
  <si>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</si>
  <si>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</si>
  <si>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</si>
  <si>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</si>
  <si>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</si>
  <si>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</si>
  <si>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</si>
  <si>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</si>
  <si>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</si>
  <si>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</si>
  <si>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</si>
  <si>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</si>
  <si>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</si>
  <si>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</si>
  <si>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</si>
  <si>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</si>
  <si>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</si>
  <si>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</si>
  <si>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</si>
  <si>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</si>
  <si>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</si>
  <si>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</si>
  <si>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</si>
  <si>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</si>
  <si>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</si>
  <si>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</si>
  <si>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</si>
  <si>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</si>
  <si>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</si>
  <si>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</si>
  <si>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</si>
  <si>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</si>
  <si>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</si>
  <si>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</si>
  <si>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</si>
  <si>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</si>
  <si>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</si>
  <si>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</si>
  <si>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</si>
  <si>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</si>
  <si>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</si>
  <si>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</si>
  <si>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</si>
  <si>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</si>
  <si>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</si>
  <si>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</si>
  <si>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</si>
  <si>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</si>
  <si>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</si>
  <si>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</si>
  <si>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</si>
  <si>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</si>
  <si>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</si>
  <si>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</si>
  <si>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</si>
  <si>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</si>
  <si>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</si>
  <si>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</si>
  <si>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</si>
  <si>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</si>
  <si>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</si>
  <si>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</si>
  <si>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</si>
  <si>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</si>
  <si>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</si>
  <si>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</si>
  <si>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</si>
  <si>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</si>
  <si>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</si>
  <si>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</si>
  <si>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</si>
  <si>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</si>
  <si>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</si>
  <si>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</si>
  <si>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</si>
  <si>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</si>
  <si>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</si>
  <si>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</si>
  <si>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</si>
  <si>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</si>
  <si>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</si>
  <si>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</si>
  <si>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</si>
  <si>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</si>
  <si>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</si>
  <si>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</si>
  <si>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</si>
  <si>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</si>
  <si>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</si>
  <si>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</si>
  <si>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</si>
  <si>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</si>
  <si>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</si>
  <si>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</si>
  <si>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</si>
  <si>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</si>
  <si>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</si>
  <si>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</si>
  <si>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</si>
  <si>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</si>
  <si>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</si>
  <si>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</si>
  <si>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</si>
  <si>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</si>
  <si>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</si>
  <si>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</si>
  <si>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</si>
  <si>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</si>
  <si>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</si>
  <si>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</si>
  <si>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</si>
  <si>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</si>
  <si>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</si>
  <si>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</si>
  <si>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</si>
  <si>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</si>
  <si>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</si>
  <si>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</si>
  <si>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</si>
  <si>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</si>
  <si>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</si>
  <si>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</si>
  <si>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</si>
  <si>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</si>
  <si>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</si>
  <si>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</si>
  <si>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</si>
  <si>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</si>
  <si>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</si>
  <si>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</si>
  <si>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</si>
  <si>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</si>
  <si>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</si>
  <si>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</si>
  <si>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</si>
  <si>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</si>
  <si>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</si>
  <si>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</si>
  <si>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</si>
  <si>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</si>
  <si>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</si>
  <si>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</si>
  <si>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</si>
  <si>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</si>
  <si>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</si>
  <si>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</si>
  <si>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</si>
  <si>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</si>
  <si>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</si>
  <si>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</si>
  <si>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</si>
  <si>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</si>
  <si>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</si>
  <si>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</si>
  <si>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</si>
  <si>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</si>
  <si>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</si>
  <si>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</si>
  <si>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</si>
  <si>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</si>
  <si>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</si>
  <si>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</si>
  <si>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</si>
  <si>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</si>
  <si>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</si>
  <si>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</si>
  <si>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</si>
  <si>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</si>
  <si>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</si>
  <si>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</si>
  <si>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</si>
  <si>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</si>
  <si>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</si>
  <si>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</si>
  <si>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</si>
  <si>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</si>
  <si>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</si>
  <si>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</si>
  <si>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</si>
  <si>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</si>
  <si>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</si>
  <si>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</si>
  <si>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</si>
  <si>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</si>
  <si>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</si>
  <si>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</si>
  <si>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</si>
  <si>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</si>
  <si>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</si>
  <si>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</si>
  <si>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</si>
  <si>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</si>
  <si>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</si>
  <si>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</si>
  <si>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</si>
  <si>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</si>
  <si>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</si>
  <si>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</si>
  <si>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</si>
  <si>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</si>
  <si>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</si>
  <si>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</si>
  <si>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</si>
  <si>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</si>
  <si>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</si>
  <si>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</si>
  <si>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</si>
  <si>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</si>
  <si>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</si>
  <si>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</si>
  <si>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</si>
  <si>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</si>
  <si>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</si>
  <si>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</si>
  <si>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</si>
  <si>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</si>
  <si>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</si>
  <si>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</si>
  <si>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</si>
  <si>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</si>
  <si>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</si>
  <si>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</si>
  <si>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</si>
  <si>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</si>
  <si>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</si>
  <si>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</si>
  <si>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</si>
  <si>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</si>
  <si>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</si>
  <si>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</si>
  <si>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</si>
  <si>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</si>
  <si>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</si>
  <si>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</si>
  <si>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</si>
  <si>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</si>
  <si>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</si>
  <si>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</si>
  <si>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</si>
  <si>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</si>
  <si>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</si>
  <si>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</si>
  <si>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</si>
  <si>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</si>
  <si>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</si>
  <si>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</si>
  <si>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</si>
  <si>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</si>
  <si>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</si>
  <si>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</si>
  <si>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</si>
  <si>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</si>
  <si>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</si>
  <si>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</si>
  <si>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</si>
  <si>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</si>
  <si>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</si>
  <si>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</si>
  <si>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</si>
  <si>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</si>
  <si>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</si>
  <si>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</si>
  <si>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</si>
  <si>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</si>
  <si>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</si>
  <si>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</si>
  <si>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</si>
  <si>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</si>
  <si>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</si>
  <si>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</si>
  <si>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</si>
  <si>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</si>
  <si>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</si>
  <si>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</si>
  <si>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</si>
  <si>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</si>
  <si>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</si>
  <si>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</si>
  <si>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</si>
  <si>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</si>
  <si>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</si>
  <si>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</si>
  <si>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</si>
  <si>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</si>
  <si>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</si>
  <si>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</si>
  <si>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</si>
  <si>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</si>
  <si>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</si>
  <si>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</si>
  <si>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</si>
  <si>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</si>
  <si>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</si>
  <si>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</si>
  <si>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</si>
  <si>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</si>
  <si>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</si>
  <si>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</si>
  <si>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</si>
  <si>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</si>
  <si>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</si>
  <si>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</si>
  <si>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</si>
  <si>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</si>
  <si>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</si>
  <si>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</si>
  <si>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</si>
  <si>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</si>
  <si>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</si>
  <si>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</si>
  <si>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</si>
  <si>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</si>
  <si>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</si>
  <si>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</si>
  <si>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</si>
  <si>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</si>
  <si>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</si>
  <si>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</si>
  <si>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</si>
  <si>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</si>
  <si>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</si>
  <si>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</si>
  <si>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</si>
  <si>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</si>
  <si>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</si>
  <si>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</si>
  <si>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</si>
  <si>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</si>
  <si>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</si>
  <si>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</si>
  <si>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</si>
  <si>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</si>
  <si>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</si>
  <si>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</si>
  <si>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</si>
  <si>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</si>
  <si>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</si>
  <si>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</si>
  <si>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</si>
  <si>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</si>
  <si>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</si>
  <si>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</si>
  <si>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</si>
  <si>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</si>
  <si>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</si>
  <si>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</si>
  <si>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</si>
  <si>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</si>
  <si>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</si>
  <si>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</si>
  <si>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</si>
  <si>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</si>
  <si>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</si>
  <si>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</si>
  <si>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</si>
  <si>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</si>
  <si>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</si>
  <si>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</si>
  <si>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</si>
  <si>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</si>
  <si>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</si>
  <si>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</si>
  <si>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</si>
  <si>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</si>
  <si>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</si>
  <si>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</si>
  <si>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</si>
  <si>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</si>
  <si>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</si>
  <si>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</si>
  <si>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</si>
  <si>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</si>
  <si>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</si>
  <si>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</si>
  <si>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</si>
  <si>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</si>
  <si>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</si>
  <si>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</si>
  <si>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</si>
  <si>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</si>
  <si>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</si>
  <si>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</si>
  <si>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</si>
  <si>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</si>
  <si>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</si>
  <si>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</si>
  <si>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</si>
  <si>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</si>
  <si>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</si>
  <si>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</si>
  <si>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</si>
  <si>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</si>
  <si>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</si>
  <si>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</si>
  <si>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</si>
  <si>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</si>
  <si>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</si>
  <si>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</si>
  <si>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</si>
  <si>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</si>
  <si>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</si>
  <si>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</si>
  <si>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</si>
  <si>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</si>
  <si>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</si>
  <si>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</si>
  <si>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</si>
  <si>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</si>
  <si>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</si>
  <si>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</si>
  <si>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</si>
  <si>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</si>
  <si>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</si>
  <si>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</si>
  <si>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</si>
  <si>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</si>
  <si>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</si>
  <si>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</si>
  <si>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</si>
  <si>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</si>
  <si>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</si>
  <si>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</si>
  <si>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</si>
  <si>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</si>
  <si>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</si>
  <si>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</si>
  <si>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</si>
  <si>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</si>
  <si>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</si>
  <si>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</si>
  <si>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</si>
  <si>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</si>
  <si>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</si>
  <si>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</si>
  <si>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</si>
  <si>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</si>
  <si>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</si>
  <si>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</si>
  <si>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</si>
  <si>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</si>
  <si>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</si>
  <si>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</si>
  <si>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</si>
  <si>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</si>
  <si>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</si>
  <si>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</si>
  <si>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</si>
  <si>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</si>
  <si>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</si>
  <si>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</si>
  <si>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</si>
  <si>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</si>
  <si>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</si>
  <si>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</si>
  <si>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</si>
  <si>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</si>
  <si>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</si>
  <si>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</si>
  <si>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</si>
  <si>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</si>
  <si>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</si>
  <si>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</si>
  <si>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</si>
  <si>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</si>
  <si>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</si>
  <si>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</si>
  <si>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</si>
  <si>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</si>
  <si>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</si>
  <si>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</si>
  <si>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</si>
  <si>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</si>
  <si>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</si>
  <si>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</si>
  <si>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</si>
  <si>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</si>
  <si>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</si>
  <si>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</si>
  <si>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</si>
  <si>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</si>
  <si>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</si>
  <si>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</si>
  <si>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</si>
  <si>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</si>
  <si>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</si>
  <si>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</si>
  <si>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</si>
  <si>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</si>
  <si>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</si>
  <si>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</si>
  <si>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</si>
  <si>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</si>
  <si>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</si>
  <si>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</si>
  <si>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</si>
  <si>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</si>
  <si>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</si>
  <si>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</si>
  <si>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</si>
  <si>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</si>
  <si>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</si>
  <si>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</si>
  <si>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</si>
  <si>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</si>
  <si>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</si>
  <si>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</si>
  <si>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</si>
  <si>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</si>
  <si>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</si>
  <si>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</si>
  <si>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</si>
  <si>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</si>
  <si>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</si>
  <si>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</si>
  <si>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</si>
  <si>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</si>
  <si>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</si>
  <si>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</si>
  <si>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</si>
  <si>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</si>
  <si>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</si>
  <si>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</si>
  <si>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</si>
  <si>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</si>
  <si>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</si>
  <si>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</si>
  <si>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</si>
  <si>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</si>
  <si>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</si>
  <si>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</si>
  <si>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</si>
  <si>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</si>
  <si>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</si>
  <si>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</si>
  <si>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</si>
  <si>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</si>
  <si>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</si>
  <si>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</si>
  <si>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</si>
  <si>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</si>
  <si>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</si>
  <si>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</si>
  <si>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</si>
  <si>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</si>
  <si>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</si>
  <si>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</si>
  <si>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</si>
  <si>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</si>
  <si>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</si>
  <si>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</si>
  <si>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</si>
  <si>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</si>
  <si>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</si>
  <si>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</si>
  <si>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</si>
  <si>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</si>
  <si>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</si>
  <si>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</si>
  <si>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</si>
  <si>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</si>
  <si>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</si>
  <si>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</si>
  <si>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</si>
  <si>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</si>
  <si>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</si>
  <si>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</si>
  <si>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</si>
  <si>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</si>
  <si>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</si>
  <si>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</si>
  <si>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</si>
  <si>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</si>
  <si>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</si>
  <si>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</si>
  <si>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</si>
  <si>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</si>
  <si>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</si>
  <si>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</si>
  <si>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</si>
  <si>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</si>
  <si>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</si>
  <si>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</si>
  <si>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</si>
  <si>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</si>
  <si>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</si>
  <si>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</si>
  <si>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</si>
  <si>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</si>
  <si>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</si>
  <si>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</si>
  <si>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</si>
  <si>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</si>
  <si>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</si>
  <si>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</si>
  <si>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</si>
  <si>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</si>
  <si>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</si>
  <si>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</si>
  <si>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</si>
  <si>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</si>
  <si>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</si>
  <si>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</si>
  <si>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</si>
  <si>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</si>
  <si>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</si>
  <si>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</si>
  <si>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</si>
  <si>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</si>
  <si>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</si>
  <si>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</si>
  <si>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</si>
  <si>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</si>
  <si>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</si>
  <si>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</si>
  <si>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</si>
  <si>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</si>
  <si>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</si>
  <si>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</si>
  <si>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</si>
  <si>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</si>
  <si>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</si>
  <si>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</si>
  <si>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</si>
  <si>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</si>
  <si>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</si>
  <si>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</si>
  <si>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</si>
  <si>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</si>
  <si>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</si>
  <si>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</si>
  <si>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</si>
  <si>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</si>
  <si>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</si>
  <si>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</si>
  <si>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</si>
  <si>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</si>
  <si>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</si>
  <si>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</si>
  <si>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</si>
  <si>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</si>
  <si>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</si>
  <si>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</si>
  <si>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</si>
  <si>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</si>
  <si>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</si>
  <si>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</si>
  <si>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</si>
  <si>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</si>
  <si>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</si>
  <si>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</si>
  <si>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</si>
  <si>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</si>
  <si>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</si>
  <si>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</si>
  <si>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</si>
  <si>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</si>
  <si>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</si>
  <si>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</si>
  <si>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</si>
  <si>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</si>
  <si>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</si>
  <si>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</si>
  <si>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</si>
  <si>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</si>
  <si>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</si>
  <si>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</si>
  <si>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</si>
  <si>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</si>
  <si>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</si>
  <si>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</si>
  <si>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</si>
  <si>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</si>
  <si>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</si>
  <si>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</si>
  <si>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</si>
  <si>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</si>
  <si>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</si>
  <si>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</si>
  <si>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</si>
  <si>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</si>
  <si>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</si>
  <si>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</si>
  <si>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</si>
  <si>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</si>
  <si>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</si>
  <si>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</si>
  <si>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</si>
  <si>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</si>
  <si>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</si>
  <si>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</si>
  <si>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</si>
  <si>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</si>
  <si>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</si>
  <si>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</si>
  <si>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</si>
  <si>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</si>
  <si>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</si>
  <si>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</si>
  <si>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</si>
  <si>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</si>
  <si>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</si>
  <si>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</si>
  <si>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</si>
  <si>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</si>
  <si>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</si>
  <si>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</si>
  <si>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</si>
  <si>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</si>
  <si>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</si>
  <si>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</si>
  <si>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</si>
  <si>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</si>
  <si>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</si>
  <si>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</si>
  <si>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</si>
  <si>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</si>
  <si>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</si>
  <si>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</si>
  <si>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</si>
  <si>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</si>
  <si>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</si>
  <si>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</si>
  <si>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</si>
  <si>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</si>
  <si>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</si>
  <si>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</si>
  <si>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</si>
  <si>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</si>
  <si>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</si>
  <si>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</si>
  <si>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</si>
  <si>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</si>
  <si>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</si>
  <si>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</si>
  <si>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</si>
  <si>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</si>
  <si>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</si>
  <si>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</si>
  <si>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</si>
  <si>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</si>
  <si>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</si>
  <si>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</si>
  <si>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</si>
  <si>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</si>
  <si>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</si>
  <si>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</si>
  <si>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</si>
  <si>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</si>
  <si>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</si>
  <si>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</si>
  <si>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</si>
  <si>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</si>
  <si>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</si>
  <si>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</si>
  <si>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</si>
  <si>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</si>
  <si>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</si>
  <si>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</si>
  <si>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</si>
  <si>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</si>
  <si>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</si>
  <si>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</si>
  <si>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</si>
  <si>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</si>
  <si>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</si>
  <si>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</si>
  <si>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</si>
  <si>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</si>
  <si>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</si>
  <si>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</si>
  <si>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</si>
  <si>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</si>
  <si>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</si>
  <si>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</si>
  <si>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</si>
  <si>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</si>
  <si>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</si>
  <si>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</si>
  <si>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</si>
  <si>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</si>
  <si>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</si>
  <si>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</si>
  <si>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</si>
  <si>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</si>
  <si>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</si>
  <si>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</si>
  <si>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</si>
  <si>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</si>
  <si>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</si>
  <si>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</si>
  <si>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</si>
  <si>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</si>
  <si>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</si>
  <si>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</si>
  <si>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</si>
  <si>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</si>
  <si>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</si>
  <si>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</si>
  <si>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</si>
  <si>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</si>
  <si>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</si>
  <si>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</si>
  <si>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</si>
  <si>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</si>
  <si>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</si>
  <si>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</si>
  <si>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</si>
  <si>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</si>
  <si>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</si>
  <si>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</si>
  <si>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</si>
  <si>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</si>
  <si>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</si>
  <si>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</si>
  <si>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</si>
  <si>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</si>
  <si>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</si>
  <si>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</si>
  <si>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</si>
  <si>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</si>
  <si>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</si>
  <si>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</si>
  <si>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</si>
  <si>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</si>
  <si>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</si>
  <si>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</si>
  <si>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</si>
  <si>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</si>
  <si>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</si>
  <si>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</si>
  <si>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</si>
  <si>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</si>
  <si>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</si>
  <si>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</si>
  <si>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</si>
  <si>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</si>
  <si>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</si>
  <si>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</si>
  <si>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</si>
  <si>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</si>
  <si>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</si>
  <si>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</si>
  <si>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</si>
  <si>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</si>
  <si>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</si>
  <si>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</si>
  <si>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</si>
  <si>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</si>
  <si>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</si>
  <si>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</si>
  <si>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</si>
  <si>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</si>
  <si>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</si>
  <si>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</si>
  <si>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</si>
  <si>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</si>
  <si>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</si>
  <si>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</si>
  <si>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</si>
  <si>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</si>
  <si>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</si>
  <si>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</si>
  <si>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</si>
  <si>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</si>
  <si>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</si>
  <si>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</si>
  <si>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</si>
  <si>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</si>
  <si>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</si>
  <si>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</si>
  <si>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</si>
  <si>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</si>
  <si>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</si>
  <si>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</si>
  <si>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</si>
  <si>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</si>
  <si>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</si>
  <si>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</si>
  <si>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</si>
  <si>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</si>
  <si>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</si>
  <si>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</si>
  <si>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</si>
  <si>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</si>
  <si>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</si>
  <si>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</si>
  <si>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</si>
  <si>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</si>
  <si>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</si>
  <si>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</si>
  <si>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</si>
  <si>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</si>
  <si>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</si>
  <si>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</si>
  <si>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</si>
  <si>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</si>
  <si>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</si>
  <si>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</si>
  <si>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</si>
  <si>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</si>
  <si>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</si>
  <si>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</si>
  <si>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</si>
  <si>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</si>
  <si>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</si>
  <si>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</si>
  <si>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</si>
  <si>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</si>
  <si>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</si>
  <si>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</si>
  <si>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</si>
  <si>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</si>
  <si>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</si>
  <si>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</si>
  <si>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</si>
  <si>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</si>
  <si>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</si>
  <si>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</si>
  <si>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</si>
  <si>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</si>
  <si>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</si>
  <si>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</si>
  <si>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</si>
  <si>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</si>
  <si>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</si>
  <si>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</si>
  <si>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</si>
  <si>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</si>
  <si>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</si>
  <si>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</si>
  <si>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</si>
  <si>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</si>
  <si>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</si>
  <si>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</si>
  <si>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</si>
  <si>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</si>
  <si>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</si>
  <si>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</si>
  <si>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</si>
  <si>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</si>
  <si>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</si>
  <si>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</si>
  <si>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</si>
  <si>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</si>
  <si>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</si>
  <si>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</si>
  <si>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</si>
  <si>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</si>
  <si>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</si>
  <si>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</si>
  <si>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</si>
  <si>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</si>
  <si>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</si>
  <si>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</si>
  <si>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</si>
  <si>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</si>
  <si>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</si>
  <si>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</si>
  <si>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</si>
  <si>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</si>
  <si>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</si>
  <si>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</si>
  <si>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</si>
  <si>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</si>
  <si>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</si>
  <si>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</si>
  <si>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</si>
  <si>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</si>
  <si>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</si>
  <si>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</si>
  <si>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</si>
  <si>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</si>
  <si>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</si>
  <si>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</si>
  <si>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</si>
  <si>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</si>
  <si>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</si>
  <si>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</si>
  <si>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</si>
  <si>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</si>
  <si>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</si>
  <si>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</si>
  <si>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</si>
  <si>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</si>
  <si>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</si>
  <si>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</si>
  <si>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</si>
  <si>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</si>
  <si>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</si>
  <si>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</si>
  <si>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</si>
  <si>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</si>
  <si>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</si>
  <si>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</si>
  <si>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</si>
  <si>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</si>
  <si>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</si>
  <si>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</si>
  <si>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</si>
  <si>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</si>
  <si>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</si>
  <si>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</si>
  <si>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</si>
  <si>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</si>
  <si>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</si>
  <si>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</si>
  <si>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</si>
  <si>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</si>
  <si>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</si>
  <si>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</si>
  <si>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</si>
  <si>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</si>
  <si>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</si>
  <si>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</si>
  <si>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</si>
  <si>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</si>
  <si>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</si>
  <si>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</si>
  <si>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</si>
  <si>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</si>
  <si>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</si>
  <si>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</si>
  <si>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</si>
  <si>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</si>
  <si>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</si>
  <si>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</si>
  <si>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</si>
  <si>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</si>
  <si>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</si>
  <si>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</si>
  <si>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</si>
  <si>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</si>
  <si>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</si>
  <si>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</si>
  <si>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</si>
  <si>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</si>
  <si>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</si>
  <si>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</si>
  <si>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</si>
  <si>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</si>
  <si>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</si>
  <si>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</si>
  <si>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</si>
  <si>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</si>
  <si>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</si>
  <si>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</si>
  <si>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</si>
  <si>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</si>
  <si>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</si>
  <si>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</si>
  <si>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</si>
  <si>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</si>
  <si>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</si>
  <si>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</si>
  <si>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</si>
  <si>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</si>
  <si>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</si>
  <si>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</si>
  <si>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</si>
  <si>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</si>
  <si>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</si>
  <si>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</si>
  <si>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</si>
  <si>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</si>
  <si>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</si>
  <si>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</si>
  <si>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</si>
  <si>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</si>
  <si>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</si>
  <si>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</si>
  <si>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</si>
  <si>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</si>
  <si>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</si>
  <si>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</si>
  <si>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</si>
  <si>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</si>
  <si>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</si>
  <si>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</si>
  <si>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</si>
  <si>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</si>
  <si>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</si>
  <si>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</si>
  <si>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</si>
  <si>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</si>
  <si>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</si>
  <si>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</si>
  <si>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</si>
  <si>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</si>
  <si>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</si>
  <si>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</si>
  <si>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</si>
  <si>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</si>
  <si>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</si>
  <si>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</si>
  <si>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</si>
  <si>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</si>
  <si>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</si>
  <si>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</si>
  <si>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</si>
  <si>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</si>
  <si>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</si>
  <si>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</si>
  <si>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</si>
  <si>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</si>
  <si>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</si>
  <si>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</si>
  <si>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</si>
  <si>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</si>
  <si>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</si>
  <si>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</si>
  <si>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</si>
  <si>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</si>
  <si>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</si>
  <si>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</si>
  <si>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</si>
  <si>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</si>
  <si>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</si>
  <si>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</si>
  <si>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</si>
  <si>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</si>
  <si>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</si>
  <si>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</si>
  <si>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</si>
  <si>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</si>
  <si>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</si>
  <si>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</si>
  <si>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</si>
  <si>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</si>
  <si>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</si>
  <si>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</si>
  <si>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</si>
  <si>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</si>
  <si>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</si>
  <si>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</si>
  <si>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</si>
  <si>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</si>
  <si>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</si>
  <si>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</si>
  <si>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</si>
  <si>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</si>
  <si>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</si>
  <si>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</si>
  <si>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</si>
  <si>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</si>
  <si>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</si>
  <si>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</si>
  <si>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</si>
  <si>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</si>
  <si>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</si>
  <si>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</si>
  <si>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</si>
  <si>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</si>
  <si>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</si>
  <si>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</si>
  <si>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</si>
  <si>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</si>
  <si>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</si>
  <si>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</si>
  <si>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</si>
  <si>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</si>
  <si>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</si>
  <si>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</si>
  <si>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</si>
  <si>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</si>
  <si>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</si>
  <si>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</si>
  <si>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</si>
  <si>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</si>
  <si>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</si>
  <si>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</si>
  <si>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</si>
  <si>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</si>
  <si>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</si>
  <si>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</si>
  <si>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</si>
  <si>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</si>
  <si>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</si>
  <si>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</si>
  <si>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</si>
  <si>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</si>
  <si>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</si>
  <si>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</si>
  <si>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</si>
  <si>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</si>
  <si>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</si>
  <si>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</si>
  <si>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</si>
  <si>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</si>
  <si>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</si>
  <si>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</si>
  <si>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</si>
  <si>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</si>
  <si>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</si>
  <si>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</si>
  <si>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</si>
  <si>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</si>
  <si>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</si>
  <si>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</si>
  <si>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</si>
  <si>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</si>
  <si>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</si>
  <si>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</si>
  <si>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</si>
  <si>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</si>
  <si>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</si>
  <si>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</si>
  <si>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</si>
  <si>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</si>
  <si>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</si>
  <si>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</si>
  <si>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</si>
  <si>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</si>
  <si>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</si>
  <si>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</si>
  <si>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</si>
  <si>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</si>
  <si>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</si>
  <si>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</si>
  <si>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</si>
  <si>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</si>
  <si>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</si>
  <si>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</si>
  <si>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</si>
  <si>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</si>
  <si>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</si>
  <si>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</si>
  <si>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</si>
  <si>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</si>
  <si>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</si>
  <si>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</si>
  <si>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</si>
  <si>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</si>
  <si>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</si>
  <si>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</si>
  <si>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</si>
  <si>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</si>
  <si>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</si>
  <si>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</si>
  <si>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</si>
  <si>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</si>
  <si>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</si>
  <si>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</si>
  <si>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</si>
  <si>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</si>
  <si>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</si>
  <si>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</si>
  <si>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</si>
  <si>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</si>
  <si>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</si>
  <si>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</si>
  <si>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</si>
  <si>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</si>
  <si>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</si>
  <si>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</si>
  <si>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</si>
  <si>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</si>
  <si>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</si>
  <si>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</si>
  <si>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</si>
  <si>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</si>
  <si>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</si>
  <si>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</si>
  <si>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</si>
  <si>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</si>
  <si>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</si>
  <si>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</si>
  <si>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</si>
  <si>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</si>
  <si>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</si>
  <si>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</si>
  <si>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</si>
  <si>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</si>
  <si>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</si>
  <si>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</si>
  <si>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</si>
  <si>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</si>
  <si>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</si>
  <si>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</si>
  <si>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</si>
  <si>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</si>
  <si>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</si>
  <si>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</si>
  <si>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</si>
  <si>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</si>
  <si>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</si>
  <si>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</si>
  <si>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</si>
  <si>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</si>
  <si>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</si>
  <si>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</si>
  <si>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</si>
  <si>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</si>
  <si>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</si>
  <si>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</si>
  <si>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</si>
  <si>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</si>
  <si>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</si>
  <si>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</si>
  <si>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</si>
  <si>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</si>
  <si>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</si>
  <si>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</si>
  <si>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</si>
  <si>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</si>
  <si>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</si>
  <si>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</si>
  <si>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</si>
  <si>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</si>
  <si>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</si>
  <si>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</si>
  <si>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</si>
  <si>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</si>
  <si>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</si>
  <si>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</si>
  <si>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</si>
  <si>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</si>
  <si>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</si>
  <si>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</si>
  <si>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</si>
  <si>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</si>
  <si>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</si>
  <si>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</si>
  <si>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</si>
  <si>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</si>
  <si>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</si>
  <si>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</si>
  <si>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</si>
  <si>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</si>
  <si>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</si>
  <si>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</si>
  <si>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</si>
  <si>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</si>
  <si>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</si>
  <si>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</si>
  <si>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</si>
  <si>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</si>
  <si>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</si>
  <si>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</si>
  <si>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</si>
  <si>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</si>
  <si>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</si>
  <si>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</si>
  <si>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</si>
  <si>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</si>
  <si>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</si>
  <si>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</si>
  <si>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</si>
  <si>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</si>
  <si>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</si>
  <si>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</si>
  <si>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</si>
  <si>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</si>
  <si>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</si>
  <si>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</si>
  <si>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</si>
  <si>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</si>
  <si>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</si>
  <si>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</si>
  <si>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</si>
  <si>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</si>
  <si>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</si>
  <si>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</si>
  <si>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</si>
  <si>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</si>
  <si>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</si>
  <si>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</si>
  <si>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</si>
  <si>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</si>
  <si>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</si>
  <si>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</si>
  <si>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</si>
  <si>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</si>
  <si>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</si>
  <si>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</si>
  <si>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</si>
  <si>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</si>
  <si>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</si>
  <si>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</si>
  <si>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</si>
  <si>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</si>
  <si>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</si>
  <si>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</si>
  <si>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</si>
  <si>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</si>
  <si>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</si>
  <si>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</si>
  <si>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</si>
  <si>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</si>
  <si>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</si>
  <si>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</si>
  <si>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</si>
  <si>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</si>
  <si>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</si>
  <si>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</si>
  <si>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</si>
  <si>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</si>
  <si>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</si>
  <si>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</si>
  <si>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</si>
  <si>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</si>
  <si>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</si>
  <si>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</si>
  <si>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</si>
  <si>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</si>
  <si>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</si>
  <si>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</si>
  <si>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</si>
  <si>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</si>
  <si>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</si>
  <si>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</si>
  <si>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</si>
  <si>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</si>
  <si>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</si>
  <si>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</si>
  <si>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</si>
  <si>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</si>
  <si>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</si>
  <si>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</si>
  <si>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</si>
  <si>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</si>
  <si>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</si>
  <si>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</si>
  <si>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</si>
  <si>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</si>
  <si>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</si>
  <si>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</si>
  <si>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</si>
  <si>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</si>
  <si>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</si>
  <si>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</si>
  <si>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</si>
  <si>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</si>
  <si>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</si>
  <si>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</si>
  <si>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</si>
  <si>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</si>
  <si>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</si>
  <si>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</si>
  <si>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</si>
  <si>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</si>
  <si>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</si>
  <si>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</si>
  <si>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</si>
  <si>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</si>
  <si>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</si>
  <si>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</si>
  <si>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</si>
  <si>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</si>
  <si>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</si>
  <si>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</si>
  <si>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</si>
  <si>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</si>
  <si>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</si>
  <si>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</si>
  <si>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</si>
  <si>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</si>
  <si>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</si>
  <si>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</si>
  <si>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</si>
  <si>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</si>
  <si>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</si>
  <si>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</si>
  <si>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</si>
  <si>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</si>
  <si>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</si>
  <si>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</si>
  <si>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</si>
  <si>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</si>
  <si>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</si>
  <si>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</si>
  <si>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</si>
  <si>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</si>
  <si>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</si>
  <si>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</si>
  <si>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</si>
  <si>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</si>
  <si>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</si>
  <si>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</si>
  <si>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</si>
  <si>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</si>
  <si>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</si>
  <si>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</si>
  <si>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</si>
  <si>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</si>
  <si>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</si>
  <si>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</si>
  <si>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</si>
  <si>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</si>
  <si>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</si>
  <si>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</si>
  <si>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</si>
  <si>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</si>
  <si>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</si>
  <si>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</si>
  <si>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</si>
  <si>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</si>
  <si>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</si>
  <si>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</si>
  <si>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</si>
  <si>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</si>
  <si>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</si>
  <si>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</si>
  <si>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</si>
  <si>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</si>
  <si>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</si>
  <si>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</si>
  <si>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</si>
  <si>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</si>
  <si>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</si>
  <si>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</si>
  <si>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</si>
  <si>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</si>
  <si>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</si>
  <si>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</si>
  <si>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</si>
  <si>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</si>
  <si>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</si>
  <si>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</si>
  <si>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</si>
  <si>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</si>
  <si>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</si>
  <si>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</si>
  <si>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</si>
  <si>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</si>
  <si>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</si>
  <si>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</si>
  <si>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</si>
  <si>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</si>
  <si>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</si>
  <si>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</si>
  <si>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</si>
  <si>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</si>
  <si>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</si>
  <si>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</si>
  <si>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</si>
  <si>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</si>
  <si>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</si>
  <si>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</si>
  <si>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</si>
  <si>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</si>
  <si>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</si>
  <si>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</si>
  <si>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</si>
  <si>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</si>
  <si>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</si>
  <si>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</si>
  <si>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</si>
  <si>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</si>
  <si>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</si>
  <si>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</si>
  <si>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</si>
  <si>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</si>
  <si>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</si>
  <si>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</si>
  <si>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</si>
  <si>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</si>
  <si>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</si>
  <si>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</si>
  <si>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</si>
  <si>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</si>
  <si>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</si>
  <si>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</si>
  <si>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</si>
  <si>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</si>
  <si>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</si>
  <si>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</si>
  <si>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</si>
  <si>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</si>
  <si>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</si>
  <si>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</si>
  <si>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</si>
  <si>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</si>
  <si>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</si>
  <si>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</si>
  <si>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</si>
  <si>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</si>
  <si>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</si>
  <si>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</si>
  <si>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</si>
  <si>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</si>
  <si>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</si>
  <si>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</si>
  <si>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</si>
  <si>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</si>
  <si>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</si>
  <si>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</si>
  <si>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</si>
  <si>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</si>
  <si>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</si>
  <si>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</si>
  <si>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</si>
  <si>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</si>
  <si>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</si>
  <si>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</si>
  <si>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</si>
  <si>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</si>
  <si>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</si>
  <si>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</si>
  <si>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</si>
  <si>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</si>
  <si>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</si>
  <si>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</si>
  <si>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</si>
  <si>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</si>
  <si>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</si>
  <si>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</si>
  <si>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</si>
  <si>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</si>
  <si>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</si>
  <si>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</si>
  <si>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</si>
  <si>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</si>
  <si>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</si>
  <si>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</si>
  <si>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</si>
  <si>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</si>
  <si>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</si>
  <si>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</si>
  <si>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</si>
  <si>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</si>
  <si>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</si>
  <si>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</si>
  <si>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</si>
  <si>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</si>
  <si>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</si>
  <si>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</si>
  <si>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</si>
  <si>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</si>
  <si>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</si>
  <si>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</si>
  <si>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</si>
  <si>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</si>
  <si>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</si>
  <si>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</si>
  <si>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</si>
  <si>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</si>
  <si>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</si>
  <si>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</si>
  <si>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</si>
  <si>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</si>
  <si>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</si>
  <si>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</si>
  <si>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</si>
  <si>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</si>
  <si>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</si>
  <si>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</si>
  <si>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</si>
  <si>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</si>
  <si>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</si>
  <si>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</si>
  <si>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</si>
  <si>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</si>
  <si>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</si>
  <si>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</si>
  <si>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</si>
  <si>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</si>
  <si>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</si>
  <si>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</si>
  <si>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</si>
  <si>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</si>
  <si>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</si>
  <si>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</si>
  <si>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</si>
  <si>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</si>
  <si>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</si>
  <si>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</si>
  <si>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</si>
  <si>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</si>
  <si>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</si>
  <si>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</si>
  <si>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</si>
  <si>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</si>
  <si>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</si>
  <si>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</si>
  <si>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</si>
  <si>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</si>
  <si>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</si>
  <si>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</si>
  <si>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</si>
  <si>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</si>
  <si>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</si>
  <si>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</si>
  <si>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</si>
  <si>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</si>
  <si>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</si>
  <si>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</si>
  <si>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</si>
  <si>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</si>
  <si>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</si>
  <si>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</si>
  <si>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</si>
  <si>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</si>
  <si>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</si>
  <si>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</si>
  <si>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</si>
  <si>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</si>
  <si>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</si>
  <si>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</si>
  <si>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</si>
  <si>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</si>
  <si>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</si>
  <si>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</si>
  <si>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</si>
  <si>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</si>
  <si>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</si>
  <si>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</si>
  <si>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</si>
  <si>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</si>
  <si>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</si>
  <si>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</si>
  <si>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</si>
  <si>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</si>
  <si>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</si>
  <si>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</si>
  <si>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</si>
  <si>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</si>
  <si>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</si>
  <si>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</si>
  <si>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</si>
  <si>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</si>
  <si>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</si>
  <si>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</si>
  <si>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</si>
  <si>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</si>
  <si>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</si>
  <si>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</si>
  <si>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</si>
  <si>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</si>
  <si>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</si>
  <si>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</si>
  <si>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</si>
  <si>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</si>
  <si>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</si>
  <si>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</si>
  <si>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</si>
  <si>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</si>
  <si>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</si>
  <si>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</si>
  <si>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</si>
  <si>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</si>
  <si>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</si>
  <si>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</si>
  <si>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</si>
  <si>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</si>
  <si>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</si>
  <si>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</si>
  <si>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</si>
  <si>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</si>
  <si>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</si>
  <si>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</si>
  <si>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</si>
  <si>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</si>
  <si>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</si>
  <si>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</si>
  <si>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</si>
  <si>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</si>
  <si>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</si>
  <si>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</si>
  <si>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</si>
  <si>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</si>
  <si>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</si>
  <si>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</si>
  <si>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</si>
  <si>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</si>
  <si>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</si>
  <si>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</si>
  <si>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</si>
  <si>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</si>
  <si>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</si>
  <si>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</si>
  <si>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</si>
  <si>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</si>
  <si>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</si>
  <si>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</si>
  <si>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</si>
  <si>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</si>
  <si>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</si>
  <si>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</si>
  <si>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</si>
  <si>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</si>
  <si>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</si>
  <si>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</si>
  <si>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</si>
  <si>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</si>
  <si>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</si>
  <si>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</si>
  <si>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</si>
  <si>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</si>
  <si>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</si>
  <si>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</si>
  <si>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</si>
  <si>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</si>
  <si>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</si>
  <si>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</si>
  <si>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</si>
  <si>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</si>
  <si>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</si>
  <si>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</si>
  <si>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</si>
  <si>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</si>
  <si>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</si>
  <si>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</si>
  <si>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</si>
  <si>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</si>
  <si>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</si>
  <si>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</si>
  <si>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</si>
  <si>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</si>
  <si>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</si>
  <si>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</si>
  <si>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</si>
  <si>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</si>
  <si>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</si>
  <si>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</si>
  <si>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</si>
  <si>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</si>
  <si>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</si>
  <si>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</si>
  <si>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</si>
  <si>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</si>
  <si>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</si>
  <si>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</si>
  <si>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</si>
  <si>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</si>
  <si>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</si>
  <si>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</si>
  <si>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</si>
  <si>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</si>
  <si>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</si>
  <si>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</si>
  <si>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</si>
  <si>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</si>
  <si>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</si>
  <si>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</si>
  <si>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</si>
  <si>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</si>
  <si>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</si>
  <si>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</si>
  <si>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</si>
  <si>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</si>
  <si>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</si>
  <si>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</si>
  <si>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</si>
  <si>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</si>
  <si>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</si>
  <si>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</si>
  <si>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</si>
  <si>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</si>
  <si>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</si>
  <si>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</si>
  <si>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</si>
  <si>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</si>
  <si>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</si>
  <si>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</si>
  <si>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</si>
  <si>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</si>
  <si>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</si>
  <si>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</si>
  <si>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</si>
  <si>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</si>
  <si>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</si>
  <si>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</si>
  <si>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</si>
  <si>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</si>
  <si>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</si>
  <si>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</si>
  <si>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</si>
  <si>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</si>
  <si>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</si>
  <si>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</si>
  <si>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</si>
  <si>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</si>
  <si>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</si>
  <si>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</si>
  <si>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</si>
  <si>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</si>
  <si>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</si>
  <si>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</si>
  <si>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</si>
  <si>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</si>
  <si>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</si>
  <si>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</si>
  <si>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</si>
  <si>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</si>
  <si>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</si>
  <si>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</si>
  <si>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</si>
  <si>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</si>
  <si>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</si>
  <si>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</si>
  <si>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</si>
  <si>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</si>
  <si>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</si>
  <si>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</si>
  <si>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</si>
  <si>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</si>
  <si>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</si>
  <si>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</si>
  <si>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</si>
  <si>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</si>
  <si>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</si>
  <si>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</si>
  <si>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</si>
  <si>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</si>
  <si>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</si>
  <si>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</si>
  <si>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</si>
  <si>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</si>
  <si>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</si>
  <si>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</si>
  <si>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</si>
  <si>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</si>
  <si>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</si>
  <si>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</si>
  <si>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</si>
  <si>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</si>
  <si>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</si>
  <si>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</si>
  <si>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</si>
  <si>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</si>
  <si>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</si>
  <si>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</si>
  <si>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</si>
  <si>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</si>
  <si>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</si>
  <si>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</si>
  <si>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</si>
  <si>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</si>
  <si>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</si>
  <si>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</si>
  <si>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</si>
  <si>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</si>
  <si>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</si>
  <si>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</si>
  <si>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</si>
  <si>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</si>
  <si>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</si>
  <si>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</si>
  <si>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</si>
  <si>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</si>
  <si>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</si>
  <si>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</si>
  <si>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</si>
  <si>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</si>
  <si>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</si>
  <si>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</si>
  <si>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</si>
  <si>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</si>
  <si>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</si>
  <si>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</si>
  <si>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</si>
  <si>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</si>
  <si>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</si>
  <si>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</si>
  <si>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</si>
  <si>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</si>
  <si>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</si>
  <si>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</si>
  <si>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</si>
  <si>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</si>
  <si>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</si>
  <si>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</si>
  <si>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</si>
  <si>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</si>
  <si>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</si>
  <si>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</si>
  <si>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</si>
  <si>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</si>
  <si>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</si>
  <si>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</si>
  <si>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</si>
  <si>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</si>
  <si>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</si>
  <si>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</si>
  <si>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</si>
  <si>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</si>
  <si>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</si>
  <si>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</si>
  <si>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</si>
  <si>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</si>
  <si>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</si>
  <si>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</si>
  <si>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</si>
  <si>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</si>
  <si>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</si>
  <si>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</si>
  <si>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</si>
  <si>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</si>
  <si>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</si>
  <si>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</si>
  <si>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</si>
  <si>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</si>
  <si>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</si>
  <si>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</si>
  <si>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</si>
  <si>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</si>
  <si>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</si>
  <si>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</si>
  <si>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</si>
  <si>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</si>
  <si>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</si>
  <si>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</si>
  <si>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</si>
  <si>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</si>
  <si>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</si>
  <si>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</si>
  <si>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</si>
  <si>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</si>
  <si>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</si>
  <si>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</si>
  <si>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</si>
  <si>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</si>
  <si>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</si>
  <si>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</si>
  <si>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</si>
  <si>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</si>
  <si>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</si>
  <si>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</si>
  <si>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</si>
  <si>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</si>
  <si>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</si>
  <si>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</si>
  <si>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</si>
  <si>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</si>
  <si>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</si>
  <si>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</si>
  <si>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</si>
  <si>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</si>
  <si>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</si>
  <si>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</si>
  <si>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</si>
  <si>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</si>
  <si>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</si>
  <si>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</si>
  <si>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</si>
  <si>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</si>
  <si>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</si>
  <si>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</si>
  <si>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</si>
  <si>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</si>
  <si>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</si>
  <si>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</si>
  <si>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</si>
  <si>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</si>
  <si>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</si>
  <si>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</si>
  <si>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</si>
  <si>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</si>
  <si>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</si>
  <si>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</si>
  <si>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</si>
  <si>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</si>
  <si>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</si>
  <si>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</si>
  <si>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</si>
  <si>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</si>
  <si>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</si>
  <si>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</si>
  <si>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</si>
  <si>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</si>
  <si>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</si>
  <si>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</si>
  <si>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</si>
  <si>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</si>
  <si>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</si>
  <si>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</si>
  <si>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</si>
  <si>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</si>
  <si>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</si>
  <si>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</si>
  <si>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</si>
  <si>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</si>
  <si>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</si>
  <si>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</si>
  <si>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</si>
  <si>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</si>
  <si>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</si>
  <si>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</si>
  <si>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</si>
  <si>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</si>
  <si>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</si>
  <si>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</si>
  <si>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</si>
  <si>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</si>
  <si>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</si>
  <si>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</si>
  <si>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</si>
  <si>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</si>
  <si>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</si>
  <si>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</si>
  <si>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</si>
  <si>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</si>
  <si>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</si>
  <si>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</si>
  <si>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</si>
  <si>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</si>
  <si>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</si>
  <si>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</si>
  <si>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</si>
  <si>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</si>
  <si>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</si>
  <si>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</si>
  <si>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</si>
  <si>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</si>
  <si>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</si>
  <si>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</si>
  <si>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</si>
  <si>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</si>
  <si>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</si>
  <si>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</si>
  <si>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</si>
  <si>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</si>
  <si>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</si>
  <si>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</si>
  <si>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</si>
  <si>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</si>
  <si>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</si>
  <si>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</si>
  <si>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</si>
  <si>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</si>
  <si>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</si>
  <si>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</si>
  <si>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</si>
  <si>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</si>
  <si>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</si>
  <si>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</si>
  <si>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</si>
  <si>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</si>
  <si>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</si>
  <si>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</si>
  <si>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</si>
  <si>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</si>
  <si>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</si>
  <si>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</si>
  <si>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</si>
  <si>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</si>
  <si>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</si>
  <si>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</si>
  <si>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</si>
  <si>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</si>
  <si>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</si>
  <si>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</si>
  <si>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</si>
  <si>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</si>
  <si>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</si>
  <si>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</si>
  <si>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</si>
  <si>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</si>
  <si>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</si>
  <si>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</si>
  <si>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</si>
  <si>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</si>
  <si>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</si>
  <si>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</si>
  <si>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</si>
  <si>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</si>
  <si>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</si>
  <si>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</si>
  <si>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</si>
  <si>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</si>
  <si>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</si>
  <si>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</si>
  <si>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</si>
  <si>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</si>
  <si>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</si>
  <si>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</si>
  <si>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</si>
  <si>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</si>
  <si>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</si>
  <si>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</si>
  <si>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</si>
  <si>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</si>
  <si>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</si>
  <si>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</si>
  <si>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</si>
  <si>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</si>
  <si>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</si>
  <si>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</si>
  <si>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</si>
  <si>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</si>
  <si>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</si>
  <si>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</si>
  <si>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</si>
  <si>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</si>
  <si>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</si>
  <si>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</si>
  <si>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</si>
  <si>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</si>
  <si>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</si>
  <si>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</si>
  <si>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</si>
  <si>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</si>
  <si>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</si>
  <si>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</si>
  <si>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</si>
  <si>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</si>
  <si>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</si>
  <si>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</si>
  <si>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</si>
  <si>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</si>
  <si>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</si>
  <si>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</si>
  <si>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</si>
  <si>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</si>
  <si>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</si>
  <si>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</si>
  <si>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</si>
  <si>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</si>
  <si>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</si>
  <si>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</si>
  <si>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</si>
  <si>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</si>
  <si>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</si>
  <si>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</si>
  <si>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</si>
  <si>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</si>
  <si>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</si>
  <si>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</si>
  <si>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</si>
  <si>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</si>
  <si>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</si>
  <si>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</si>
  <si>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</si>
  <si>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</si>
  <si>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</si>
  <si>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</si>
  <si>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</si>
  <si>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</si>
  <si>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</si>
  <si>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</si>
  <si>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</si>
  <si>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</si>
  <si>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</si>
  <si>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</si>
  <si>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</si>
  <si>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</si>
  <si>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</si>
  <si>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</si>
  <si>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</si>
  <si>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</si>
  <si>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</si>
  <si>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</si>
  <si>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</si>
  <si>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</si>
  <si>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</si>
  <si>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</si>
  <si>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</si>
  <si>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</si>
  <si>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</si>
  <si>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</si>
  <si>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</si>
  <si>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</si>
  <si>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</si>
  <si>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</si>
  <si>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</si>
  <si>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</si>
  <si>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</si>
  <si>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</si>
  <si>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</si>
  <si>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</si>
  <si>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</si>
  <si>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</si>
  <si>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</si>
  <si>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</si>
  <si>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</si>
  <si>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</si>
  <si>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</si>
  <si>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</si>
  <si>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</si>
  <si>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</si>
  <si>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</si>
  <si>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</si>
  <si>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</si>
  <si>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</si>
  <si>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</si>
  <si>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</si>
  <si>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</si>
  <si>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</si>
  <si>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</si>
  <si>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</si>
  <si>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</si>
  <si>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</si>
  <si>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</si>
  <si>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</si>
  <si>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</si>
  <si>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</si>
  <si>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</si>
  <si>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</si>
  <si>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</si>
  <si>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</si>
  <si>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</si>
  <si>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</si>
  <si>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</si>
  <si>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</si>
  <si>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</si>
  <si>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</si>
  <si>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</si>
  <si>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</si>
  <si>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</si>
  <si>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</si>
  <si>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</si>
  <si>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</si>
  <si>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</si>
  <si>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</si>
  <si>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</si>
  <si>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</si>
  <si>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</si>
  <si>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</si>
  <si>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</si>
  <si>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</si>
  <si>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</si>
  <si>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</si>
  <si>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</si>
  <si>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</si>
  <si>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</si>
  <si>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</si>
  <si>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</si>
  <si>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</si>
  <si>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</si>
  <si>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</si>
  <si>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</si>
  <si>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</si>
  <si>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</si>
  <si>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</si>
  <si>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</si>
  <si>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</si>
  <si>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</si>
  <si>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</si>
  <si>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</si>
  <si>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</si>
  <si>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</si>
  <si>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</si>
  <si>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</si>
  <si>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</si>
  <si>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</si>
  <si>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</si>
  <si>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</si>
  <si>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</si>
  <si>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</si>
  <si>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</si>
  <si>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</si>
  <si>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</si>
  <si>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</si>
  <si>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</si>
  <si>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</si>
  <si>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</si>
  <si>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</si>
  <si>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</si>
  <si>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</si>
  <si>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</si>
  <si>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</si>
  <si>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</si>
  <si>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</si>
  <si>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</si>
  <si>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</si>
  <si>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</si>
  <si>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</si>
  <si>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</si>
  <si>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</si>
  <si>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</si>
  <si>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</si>
  <si>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</si>
  <si>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</si>
  <si>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</si>
  <si>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</si>
  <si>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</si>
  <si>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</si>
  <si>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</si>
  <si>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</si>
  <si>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</si>
  <si>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</si>
  <si>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</si>
  <si>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</si>
  <si>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</si>
  <si>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</si>
  <si>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</si>
  <si>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</si>
  <si>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</si>
  <si>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</si>
  <si>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</si>
  <si>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</si>
  <si>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</si>
  <si>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</si>
  <si>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</si>
  <si>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</si>
  <si>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</si>
  <si>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</si>
  <si>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</si>
  <si>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</si>
  <si>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</si>
  <si>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</si>
  <si>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</si>
  <si>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</si>
  <si>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</si>
  <si>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</si>
  <si>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</si>
  <si>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</si>
  <si>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</si>
  <si>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</si>
  <si>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</si>
  <si>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</si>
  <si>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</si>
  <si>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</si>
  <si>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</si>
  <si>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</si>
  <si>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</si>
  <si>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</si>
  <si>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</si>
  <si>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</si>
  <si>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</si>
  <si>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</si>
  <si>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</si>
  <si>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</si>
  <si>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</si>
  <si>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</si>
  <si>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</si>
  <si>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</si>
  <si>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</si>
  <si>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</si>
  <si>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</si>
  <si>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</si>
  <si>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</si>
  <si>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</si>
  <si>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</si>
  <si>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</si>
  <si>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</si>
  <si>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</si>
  <si>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</si>
  <si>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</si>
  <si>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</si>
  <si>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</si>
  <si>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</si>
  <si>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</si>
  <si>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</si>
  <si>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</si>
  <si>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</si>
  <si>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</si>
  <si>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</si>
  <si>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</si>
  <si>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</si>
  <si>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</si>
  <si>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</si>
  <si>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</si>
  <si>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</si>
  <si>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</si>
  <si>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</si>
  <si>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</si>
  <si>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</si>
  <si>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</si>
  <si>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</si>
  <si>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</si>
  <si>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</si>
  <si>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</si>
  <si>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</si>
  <si>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</si>
  <si>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</si>
  <si>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</si>
  <si>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</si>
  <si>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</si>
  <si>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</si>
  <si>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</si>
  <si>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</si>
  <si>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</si>
  <si>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</si>
  <si>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</si>
  <si>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</si>
  <si>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</si>
  <si>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</si>
  <si>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</si>
  <si>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</si>
  <si>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</si>
  <si>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</si>
  <si>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</si>
  <si>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</si>
  <si>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</si>
  <si>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</si>
  <si>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</si>
  <si>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</si>
  <si>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</si>
  <si>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</si>
  <si>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</si>
  <si>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</si>
  <si>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</si>
  <si>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</si>
  <si>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</si>
  <si>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</si>
  <si>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</si>
  <si>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</si>
  <si>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</si>
  <si>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</si>
  <si>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</si>
  <si>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</si>
  <si>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</si>
  <si>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</si>
  <si>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</si>
  <si>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</si>
  <si>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</si>
  <si>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</si>
  <si>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</si>
  <si>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</si>
  <si>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</si>
  <si>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</si>
  <si>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</si>
  <si>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</si>
  <si>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</si>
  <si>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</si>
  <si>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</si>
  <si>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</si>
  <si>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</si>
  <si>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</si>
  <si>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</si>
  <si>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</si>
  <si>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</si>
  <si>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</si>
  <si>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</si>
  <si>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</si>
  <si>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</si>
  <si>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</si>
  <si>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</si>
  <si>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</si>
  <si>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</si>
  <si>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</si>
  <si>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</si>
  <si>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</si>
  <si>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</si>
  <si>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</si>
  <si>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</si>
  <si>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</si>
  <si>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</si>
  <si>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</si>
  <si>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</si>
  <si>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</si>
  <si>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</si>
  <si>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</si>
  <si>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</si>
  <si>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</si>
  <si>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</si>
  <si>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</si>
  <si>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</si>
  <si>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</si>
  <si>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</si>
  <si>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</si>
  <si>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</si>
  <si>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</si>
  <si>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</si>
  <si>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</si>
  <si>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</si>
  <si>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</si>
  <si>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</si>
  <si>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</si>
  <si>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</si>
  <si>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</si>
  <si>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</si>
  <si>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</si>
  <si>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</si>
  <si>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</si>
  <si>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</si>
  <si>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</si>
  <si>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</si>
  <si>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</si>
  <si>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</si>
  <si>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</si>
  <si>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</si>
  <si>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</si>
  <si>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</si>
  <si>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</si>
  <si>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</si>
  <si>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</si>
  <si>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</si>
  <si>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</si>
  <si>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</si>
  <si>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</si>
  <si>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</si>
  <si>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</si>
  <si>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</si>
  <si>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</si>
  <si>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</si>
  <si>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</si>
  <si>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</si>
  <si>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</si>
  <si>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</si>
  <si>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</si>
  <si>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</si>
  <si>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</si>
  <si>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</si>
  <si>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</si>
  <si>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</si>
  <si>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</si>
  <si>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</si>
  <si>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</si>
  <si>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</si>
  <si>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</si>
  <si>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</si>
  <si>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</si>
  <si>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</si>
  <si>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</si>
  <si>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</si>
  <si>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</si>
  <si>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</si>
  <si>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</si>
  <si>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</si>
  <si>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</si>
  <si>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</si>
  <si>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</si>
  <si>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</si>
  <si>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</si>
  <si>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</si>
  <si>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</si>
  <si>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</si>
  <si>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</si>
  <si>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</si>
  <si>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</si>
  <si>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</si>
  <si>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</si>
  <si>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</si>
  <si>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</si>
  <si>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</si>
  <si>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</si>
  <si>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</si>
  <si>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</si>
  <si>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</si>
  <si>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</si>
  <si>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</si>
  <si>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</si>
  <si>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</si>
  <si>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</si>
  <si>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</si>
  <si>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</si>
  <si>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</si>
  <si>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</si>
  <si>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</si>
  <si>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</si>
  <si>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</si>
  <si>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</si>
  <si>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</si>
  <si>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</si>
  <si>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</si>
  <si>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</si>
  <si>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</si>
  <si>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</si>
  <si>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</si>
  <si>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</si>
  <si>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</si>
  <si>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</si>
  <si>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</si>
  <si>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</si>
  <si>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</si>
  <si>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</si>
  <si>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</si>
  <si>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</si>
  <si>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</si>
  <si>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</si>
  <si>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</si>
  <si>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</si>
  <si>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</si>
  <si>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</si>
  <si>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</si>
  <si>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</si>
  <si>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</si>
  <si>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</si>
  <si>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</si>
  <si>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</si>
  <si>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</si>
  <si>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</si>
  <si>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</si>
  <si>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</si>
  <si>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</si>
  <si>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</si>
  <si>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</si>
  <si>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</si>
  <si>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</si>
  <si>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</si>
  <si>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</si>
  <si>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</si>
  <si>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</si>
  <si>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</si>
  <si>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</si>
  <si>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</si>
  <si>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</si>
  <si>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</si>
  <si>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</si>
  <si>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</si>
  <si>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</si>
  <si>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</si>
  <si>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</si>
  <si>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</si>
  <si>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</si>
  <si>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</si>
  <si>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</si>
  <si>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</si>
  <si>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</si>
  <si>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</si>
  <si>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</si>
  <si>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</si>
  <si>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</si>
  <si>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</si>
  <si>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</si>
  <si>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</si>
  <si>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</si>
  <si>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</si>
  <si>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</si>
  <si>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</si>
  <si>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</si>
  <si>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</si>
  <si>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</si>
  <si>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</si>
  <si>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</si>
  <si>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</si>
  <si>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</si>
  <si>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</si>
  <si>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</si>
  <si>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</si>
  <si>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</si>
  <si>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</si>
  <si>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</si>
  <si>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</si>
  <si>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</si>
  <si>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</si>
  <si>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</si>
  <si>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</si>
  <si>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</si>
  <si>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</si>
  <si>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</si>
  <si>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</si>
  <si>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</si>
  <si>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</si>
  <si>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</si>
  <si>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</si>
  <si>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</si>
  <si>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</si>
  <si>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</si>
  <si>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</si>
  <si>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</si>
  <si>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</si>
  <si>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</si>
  <si>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</si>
  <si>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</si>
  <si>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</si>
  <si>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</si>
  <si>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</si>
  <si>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</si>
  <si>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</si>
  <si>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</si>
  <si>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</si>
  <si>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</si>
  <si>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</si>
  <si>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</si>
  <si>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</si>
  <si>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</si>
  <si>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</si>
  <si>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</si>
  <si>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</si>
  <si>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</si>
  <si>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</si>
  <si>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</si>
  <si>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</si>
  <si>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</si>
  <si>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</si>
  <si>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</si>
  <si>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</si>
  <si>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</si>
  <si>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</si>
  <si>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</si>
  <si>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</si>
  <si>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</si>
  <si>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</si>
  <si>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</si>
  <si>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</si>
  <si>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</si>
  <si>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</si>
  <si>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</si>
  <si>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</si>
  <si>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</si>
  <si>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</si>
  <si>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</si>
  <si>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</si>
  <si>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</si>
  <si>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</si>
  <si>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</si>
  <si>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</si>
  <si>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</si>
  <si>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</si>
  <si>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</si>
  <si>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</si>
  <si>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</si>
  <si>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</si>
  <si>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</si>
  <si>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</si>
  <si>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</si>
  <si>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</si>
  <si>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</si>
  <si>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</si>
  <si>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</si>
  <si>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</si>
  <si>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</si>
  <si>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</si>
  <si>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</si>
  <si>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</si>
  <si>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</si>
  <si>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</si>
  <si>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</si>
  <si>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</si>
  <si>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</si>
  <si>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</si>
  <si>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</si>
  <si>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</si>
  <si>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</si>
  <si>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</si>
  <si>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</si>
  <si>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</si>
  <si>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</si>
  <si>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</si>
  <si>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</si>
  <si>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</si>
  <si>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</si>
  <si>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</si>
  <si>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</si>
  <si>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</si>
  <si>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</si>
  <si>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</si>
  <si>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</si>
  <si>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</si>
  <si>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</si>
  <si>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</si>
  <si>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</si>
  <si>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</si>
  <si>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</si>
  <si>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</si>
  <si>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</si>
  <si>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</si>
  <si>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</si>
  <si>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</si>
  <si>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</si>
  <si>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</si>
  <si>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</si>
  <si>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</si>
  <si>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</si>
  <si>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</si>
  <si>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</si>
  <si>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</si>
  <si>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</si>
  <si>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</si>
  <si>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</si>
  <si>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</si>
  <si>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</si>
  <si>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</si>
  <si>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</si>
  <si>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</si>
  <si>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</si>
  <si>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</si>
  <si>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</si>
  <si>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</si>
  <si>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</si>
  <si>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</si>
  <si>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</si>
  <si>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</si>
  <si>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</si>
  <si>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</si>
  <si>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</si>
  <si>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</si>
  <si>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</si>
  <si>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</si>
  <si>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</si>
  <si>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</si>
  <si>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</si>
  <si>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</si>
  <si>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</si>
  <si>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</si>
  <si>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</si>
  <si>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</si>
  <si>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</si>
  <si>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</si>
  <si>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</si>
  <si>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</si>
  <si>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</si>
  <si>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</si>
  <si>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</si>
  <si>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</si>
  <si>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</si>
  <si>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</si>
  <si>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</si>
  <si>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</si>
  <si>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</si>
  <si>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</si>
  <si>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</si>
  <si>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</si>
  <si>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</si>
  <si>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</si>
  <si>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</si>
  <si>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</si>
  <si>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</si>
  <si>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</si>
  <si>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</si>
  <si>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</si>
  <si>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</si>
  <si>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</si>
  <si>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</si>
  <si>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</si>
  <si>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</si>
  <si>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</si>
  <si>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</si>
  <si>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</si>
  <si>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</si>
  <si>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</si>
  <si>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</si>
  <si>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</si>
  <si>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</si>
  <si>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</si>
  <si>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</si>
  <si>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</si>
  <si>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</si>
  <si>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</si>
  <si>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</si>
  <si>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</si>
  <si>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</si>
  <si>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</si>
  <si>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</si>
  <si>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</si>
  <si>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</si>
  <si>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</si>
  <si>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</si>
  <si>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</si>
  <si>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</si>
  <si>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</si>
  <si>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</si>
  <si>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</si>
  <si>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</si>
  <si>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</si>
  <si>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</si>
  <si>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</si>
  <si>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</si>
  <si>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</si>
  <si>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</si>
  <si>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</si>
  <si>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</si>
  <si>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</si>
  <si>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</si>
  <si>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</si>
  <si>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</si>
  <si>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</si>
  <si>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</si>
  <si>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</si>
  <si>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</si>
  <si>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</si>
  <si>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</si>
  <si>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</si>
  <si>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</si>
  <si>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</si>
  <si>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</si>
  <si>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</si>
  <si>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</si>
  <si>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</si>
  <si>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</si>
  <si>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</si>
  <si>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</si>
  <si>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</si>
  <si>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</si>
  <si>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</si>
  <si>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</si>
  <si>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</si>
  <si>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</si>
  <si>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</si>
  <si>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</si>
  <si>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</si>
  <si>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</si>
  <si>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</si>
  <si>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</si>
  <si>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</si>
  <si>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</si>
  <si>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</si>
  <si>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</si>
  <si>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</si>
  <si>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</si>
  <si>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</si>
  <si>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</si>
  <si>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</si>
  <si>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</si>
  <si>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</si>
  <si>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</si>
  <si>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</si>
  <si>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</si>
  <si>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</si>
  <si>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</si>
  <si>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</si>
  <si>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</si>
  <si>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</si>
  <si>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</si>
  <si>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</si>
  <si>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</si>
  <si>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</si>
  <si>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</si>
  <si>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</si>
  <si>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</si>
  <si>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</si>
  <si>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</si>
  <si>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</si>
  <si>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</si>
  <si>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</si>
  <si>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</si>
  <si>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</si>
  <si>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</si>
  <si>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</si>
  <si>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</si>
  <si>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</si>
  <si>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</si>
  <si>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</si>
  <si>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</si>
  <si>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</si>
  <si>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</si>
  <si>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</si>
  <si>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</si>
  <si>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</si>
  <si>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</si>
  <si>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</si>
  <si>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</si>
  <si>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</si>
  <si>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</si>
  <si>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</si>
  <si>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</si>
  <si>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</si>
  <si>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</si>
  <si>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</si>
  <si>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</si>
  <si>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</si>
  <si>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</si>
  <si>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</si>
  <si>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</si>
  <si>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</si>
  <si>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</si>
  <si>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</si>
  <si>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</si>
  <si>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</si>
  <si>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</si>
  <si>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</si>
  <si>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</si>
  <si>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</si>
  <si>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</si>
  <si>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</si>
  <si>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</si>
  <si>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</si>
  <si>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</si>
  <si>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</si>
  <si>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</si>
  <si>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</si>
  <si>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</si>
  <si>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</si>
  <si>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</si>
  <si>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</si>
  <si>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</si>
  <si>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</si>
  <si>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</si>
  <si>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</si>
  <si>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</si>
  <si>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</si>
  <si>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</si>
  <si>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</si>
  <si>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</si>
  <si>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</si>
  <si>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</si>
  <si>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</si>
  <si>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</si>
  <si>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</si>
  <si>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</si>
  <si>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</si>
  <si>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</si>
  <si>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</si>
  <si>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</si>
  <si>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</si>
  <si>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</si>
  <si>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</si>
  <si>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</si>
  <si>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</si>
  <si>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</si>
  <si>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</si>
  <si>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</si>
  <si>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</si>
  <si>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</si>
  <si>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</si>
  <si>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</si>
  <si>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</si>
  <si>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</si>
  <si>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</si>
  <si>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</si>
  <si>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</si>
  <si>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</si>
  <si>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</si>
  <si>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</si>
  <si>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</si>
  <si>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</si>
  <si>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</si>
  <si>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</si>
  <si>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</si>
  <si>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</si>
  <si>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</si>
  <si>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</si>
  <si>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</si>
  <si>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</si>
  <si>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</si>
  <si>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</si>
  <si>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</si>
  <si>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</si>
  <si>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</si>
  <si>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</si>
  <si>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</si>
  <si>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</si>
  <si>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</si>
  <si>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</si>
  <si>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</si>
  <si>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</si>
  <si>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</si>
  <si>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</si>
  <si>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</si>
  <si>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</si>
  <si>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</si>
  <si>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</si>
  <si>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</si>
  <si>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</si>
  <si>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</si>
  <si>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</si>
  <si>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</si>
  <si>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</si>
  <si>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</si>
  <si>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</si>
  <si>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</si>
  <si>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</si>
  <si>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</si>
  <si>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</si>
  <si>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</si>
  <si>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</si>
  <si>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</si>
  <si>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</si>
  <si>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</si>
  <si>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</si>
  <si>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</si>
  <si>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</si>
  <si>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</si>
  <si>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</si>
  <si>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</si>
  <si>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</si>
  <si>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</si>
  <si>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</si>
  <si>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</si>
  <si>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</si>
  <si>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</si>
  <si>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</si>
  <si>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</si>
  <si>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</si>
  <si>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</si>
  <si>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</si>
  <si>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</si>
  <si>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</si>
  <si>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</si>
  <si>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</si>
  <si>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</si>
  <si>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</si>
  <si>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</si>
  <si>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</si>
  <si>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</si>
  <si>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</si>
  <si>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</si>
  <si>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</si>
  <si>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</si>
  <si>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</si>
  <si>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</si>
  <si>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</si>
  <si>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</si>
  <si>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</si>
  <si>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</si>
  <si>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</si>
  <si>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</si>
  <si>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</si>
  <si>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</si>
  <si>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</si>
  <si>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</si>
  <si>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</si>
  <si>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</si>
  <si>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</si>
  <si>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</si>
  <si>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</si>
  <si>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</si>
  <si>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</si>
  <si>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</si>
  <si>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</si>
  <si>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</si>
  <si>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</si>
  <si>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</si>
  <si>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</si>
  <si>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</si>
  <si>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</si>
  <si>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</si>
  <si>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</si>
  <si>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</si>
  <si>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</si>
  <si>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</si>
  <si>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</si>
  <si>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</si>
  <si>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</si>
  <si>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</si>
  <si>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</si>
  <si>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</si>
  <si>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</si>
  <si>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</si>
  <si>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</si>
  <si>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</si>
  <si>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</si>
  <si>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</si>
  <si>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</si>
  <si>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</si>
  <si>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</si>
  <si>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</si>
  <si>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</si>
  <si>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</si>
  <si>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</si>
  <si>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</si>
  <si>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</si>
  <si>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</si>
  <si>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</si>
  <si>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</si>
  <si>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</si>
  <si>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</si>
  <si>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</si>
  <si>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</si>
  <si>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</si>
  <si>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</si>
  <si>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</si>
  <si>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</si>
  <si>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</si>
  <si>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</si>
  <si>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</si>
  <si>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</si>
  <si>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</si>
  <si>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</si>
  <si>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</si>
  <si>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</si>
  <si>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</si>
  <si>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</si>
  <si>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</si>
  <si>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</si>
  <si>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</si>
  <si>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</si>
  <si>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</si>
  <si>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</si>
  <si>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</si>
  <si>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</si>
  <si>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</si>
  <si>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</si>
  <si>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</si>
  <si>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</si>
  <si>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</si>
  <si>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</si>
  <si>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</si>
  <si>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</si>
  <si>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</si>
  <si>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</si>
  <si>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</si>
  <si>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</si>
  <si>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</si>
  <si>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</si>
  <si>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</si>
  <si>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</si>
  <si>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</si>
  <si>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</si>
  <si>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</si>
  <si>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</si>
  <si>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</si>
  <si>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</si>
  <si>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</si>
  <si>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</si>
  <si>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</si>
  <si>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</si>
  <si>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</si>
  <si>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</si>
  <si>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</si>
  <si>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</si>
  <si>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</si>
  <si>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</si>
  <si>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</si>
  <si>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</si>
  <si>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</si>
  <si>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</si>
  <si>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</si>
  <si>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</si>
  <si>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</si>
  <si>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</si>
  <si>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</si>
  <si>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</si>
  <si>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</si>
  <si>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</si>
  <si>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</si>
  <si>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</si>
  <si>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</si>
  <si>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</si>
  <si>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</si>
  <si>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</si>
  <si>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</si>
  <si>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</si>
  <si>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</si>
  <si>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</si>
  <si>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</si>
  <si>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</si>
  <si>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</si>
  <si>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</si>
  <si>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</si>
  <si>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</si>
  <si>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</si>
  <si>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</si>
  <si>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</si>
  <si>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</si>
  <si>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</si>
  <si>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</si>
  <si>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</si>
  <si>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</si>
  <si>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</si>
  <si>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</si>
  <si>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</si>
  <si>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</si>
  <si>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</si>
  <si>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</si>
  <si>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</si>
  <si>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</si>
  <si>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</si>
  <si>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</si>
  <si>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</si>
  <si>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</si>
  <si>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</si>
  <si>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</si>
  <si>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</si>
  <si>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</si>
  <si>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</si>
  <si>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</si>
  <si>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</si>
  <si>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</si>
  <si>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</si>
  <si>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</si>
  <si>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</si>
  <si>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</si>
  <si>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</si>
  <si>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</si>
  <si>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</si>
  <si>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</si>
  <si>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</si>
  <si>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</si>
  <si>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</si>
  <si>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</si>
  <si>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</si>
  <si>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</si>
  <si>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</si>
  <si>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</si>
  <si>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</si>
  <si>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</si>
  <si>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</si>
  <si>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</si>
  <si>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</si>
  <si>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</si>
  <si>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</si>
  <si>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</si>
  <si>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</si>
  <si>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</si>
  <si>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</si>
  <si>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</si>
  <si>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</si>
  <si>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</si>
  <si>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</si>
  <si>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</si>
  <si>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</si>
  <si>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</si>
  <si>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</si>
  <si>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</si>
  <si>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</si>
  <si>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</si>
  <si>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</si>
  <si>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</si>
  <si>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</si>
  <si>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</si>
  <si>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</si>
  <si>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</si>
  <si>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</si>
  <si>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</si>
  <si>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</si>
  <si>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</si>
  <si>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</si>
  <si>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</si>
  <si>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</si>
  <si>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</si>
  <si>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</si>
  <si>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</si>
  <si>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</si>
  <si>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</si>
  <si>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</si>
  <si>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</si>
  <si>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</si>
  <si>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</si>
  <si>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</si>
  <si>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</si>
  <si>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</si>
  <si>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</si>
  <si>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</si>
  <si>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</si>
  <si>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</si>
  <si>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</si>
  <si>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</si>
  <si>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</si>
  <si>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</si>
  <si>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</si>
  <si>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</si>
  <si>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</si>
  <si>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</si>
  <si>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</si>
  <si>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</si>
  <si>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</si>
  <si>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</si>
  <si>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</si>
  <si>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</si>
  <si>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</si>
  <si>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</si>
  <si>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</si>
  <si>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</si>
  <si>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</si>
  <si>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</si>
  <si>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</si>
  <si>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</si>
  <si>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</si>
  <si>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</si>
  <si>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</si>
  <si>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</si>
  <si>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</si>
  <si>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</si>
  <si>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</si>
  <si>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</si>
  <si>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</si>
  <si>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</si>
  <si>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</si>
  <si>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</si>
  <si>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</si>
  <si>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</si>
  <si>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</si>
  <si>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</si>
  <si>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</si>
  <si>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</si>
  <si>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</si>
  <si>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</si>
  <si>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</si>
  <si>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</si>
  <si>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</si>
  <si>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</si>
  <si>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</si>
  <si>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</si>
  <si>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</si>
  <si>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</si>
  <si>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</si>
  <si>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</si>
  <si>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</si>
  <si>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</si>
  <si>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</si>
  <si>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</si>
  <si>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</si>
  <si>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</si>
  <si>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</si>
  <si>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</si>
  <si>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</si>
  <si>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</si>
  <si>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</si>
  <si>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</si>
  <si>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</si>
  <si>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</si>
  <si>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</si>
  <si>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</si>
  <si>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</si>
  <si>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</si>
  <si>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</si>
  <si>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</si>
  <si>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</si>
  <si>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</si>
  <si>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</si>
  <si>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</si>
  <si>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</si>
  <si>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</si>
  <si>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</si>
  <si>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</si>
  <si>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</si>
  <si>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</si>
  <si>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</si>
  <si>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</si>
  <si>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</si>
  <si>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</si>
  <si>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</si>
  <si>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</si>
  <si>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</si>
  <si>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</si>
  <si>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</si>
  <si>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</si>
  <si>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</si>
  <si>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</si>
  <si>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</si>
  <si>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</si>
  <si>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</si>
  <si>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</si>
  <si>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</si>
  <si>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</si>
  <si>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</si>
  <si>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</si>
  <si>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</si>
  <si>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</si>
  <si>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</si>
  <si>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</si>
  <si>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</si>
  <si>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</si>
  <si>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</si>
  <si>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</si>
  <si>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</si>
  <si>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</si>
  <si>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</si>
  <si>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</si>
  <si>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</si>
  <si>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</si>
  <si>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</si>
  <si>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</si>
  <si>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</si>
  <si>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</si>
  <si>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</si>
  <si>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</si>
  <si>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</si>
  <si>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</si>
  <si>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</si>
  <si>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</si>
  <si>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</si>
  <si>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</si>
  <si>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</si>
  <si>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</si>
  <si>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</si>
  <si>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</si>
  <si>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</si>
  <si>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</si>
  <si>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</si>
  <si>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</si>
  <si>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</si>
  <si>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</si>
  <si>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</si>
  <si>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</si>
  <si>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</si>
  <si>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</si>
  <si>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</si>
  <si>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</si>
  <si>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</si>
  <si>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</si>
  <si>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</si>
  <si>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</si>
  <si>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</si>
  <si>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</si>
  <si>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</si>
  <si>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</si>
  <si>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</si>
  <si>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</si>
  <si>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</si>
  <si>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</si>
  <si>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</si>
  <si>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</si>
  <si>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</si>
  <si>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</si>
  <si>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</si>
  <si>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</si>
  <si>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</si>
  <si>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</si>
  <si>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</si>
  <si>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</si>
  <si>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</si>
  <si>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</si>
  <si>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</si>
  <si>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</si>
  <si>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</si>
  <si>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</si>
  <si>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</si>
  <si>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</si>
  <si>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</si>
  <si>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</si>
  <si>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</si>
  <si>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</si>
  <si>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</si>
  <si>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</si>
  <si>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</si>
  <si>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</si>
  <si>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</si>
  <si>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</si>
  <si>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</si>
  <si>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</si>
  <si>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</si>
  <si>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</si>
  <si>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</si>
  <si>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</si>
  <si>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</si>
  <si>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</si>
  <si>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</si>
  <si>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</si>
  <si>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</si>
  <si>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</si>
  <si>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</si>
  <si>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</si>
  <si>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</si>
  <si>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</si>
  <si>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</si>
  <si>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</si>
  <si>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</si>
  <si>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</si>
  <si>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</si>
  <si>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</si>
  <si>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</si>
  <si>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</si>
  <si>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</si>
  <si>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</si>
  <si>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</si>
  <si>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</si>
  <si>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</si>
  <si>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</si>
  <si>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</si>
  <si>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</si>
  <si>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</si>
  <si>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</si>
  <si>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</si>
  <si>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</si>
  <si>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</si>
  <si>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</si>
  <si>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</si>
  <si>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</si>
  <si>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</si>
  <si>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</si>
  <si>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</si>
  <si>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</si>
  <si>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</si>
  <si>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</si>
  <si>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</si>
  <si>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</si>
  <si>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</si>
  <si>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</si>
  <si>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</si>
  <si>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</si>
  <si>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</si>
  <si>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</si>
  <si>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</si>
  <si>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</si>
  <si>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</si>
  <si>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</si>
  <si>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</si>
  <si>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</si>
  <si>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</si>
  <si>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</si>
  <si>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</si>
  <si>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</si>
  <si>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</si>
  <si>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</si>
  <si>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</si>
  <si>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</si>
  <si>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</si>
  <si>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</si>
  <si>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</si>
  <si>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</si>
  <si>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</si>
  <si>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</si>
  <si>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</si>
  <si>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</si>
  <si>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</si>
  <si>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</si>
  <si>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</si>
  <si>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</si>
  <si>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</si>
  <si>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</si>
  <si>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</si>
  <si>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</si>
  <si>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</si>
  <si>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</si>
  <si>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</si>
  <si>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</si>
  <si>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</si>
  <si>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</si>
  <si>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</si>
  <si>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</si>
  <si>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</si>
  <si>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</si>
  <si>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</si>
  <si>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</si>
  <si>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</si>
  <si>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</si>
  <si>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</si>
  <si>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</si>
  <si>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</si>
  <si>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</si>
  <si>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</si>
  <si>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</si>
  <si>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</si>
  <si>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</si>
  <si>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</si>
  <si>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</si>
  <si>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</si>
  <si>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</si>
  <si>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</si>
  <si>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</si>
  <si>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</si>
  <si>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</si>
  <si>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</si>
  <si>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</si>
  <si>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</si>
  <si>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</si>
  <si>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</si>
  <si>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</si>
  <si>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</si>
  <si>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</si>
  <si>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</si>
  <si>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</si>
  <si>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</si>
  <si>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</si>
  <si>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</si>
  <si>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</si>
  <si>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</si>
  <si>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</si>
  <si>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</si>
  <si>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</si>
  <si>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</si>
  <si>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</si>
  <si>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</si>
  <si>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</si>
  <si>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</si>
  <si>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</si>
  <si>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</si>
  <si>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</si>
  <si>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</si>
  <si>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</si>
  <si>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</si>
  <si>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</si>
  <si>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</si>
  <si>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</si>
  <si>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</si>
  <si>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</si>
  <si>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</si>
  <si>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</si>
  <si>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</si>
  <si>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</si>
  <si>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</si>
  <si>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</si>
  <si>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</si>
  <si>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</si>
  <si>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</si>
  <si>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</si>
  <si>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</si>
  <si>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</si>
  <si>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</si>
  <si>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</si>
  <si>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</si>
  <si>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</si>
  <si>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</si>
  <si>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</si>
  <si>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</si>
  <si>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</si>
  <si>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</si>
  <si>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</si>
  <si>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</si>
  <si>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</si>
  <si>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</si>
  <si>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</si>
  <si>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</si>
  <si>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</si>
  <si>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</si>
  <si>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</si>
  <si>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</si>
  <si>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</si>
  <si>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</si>
  <si>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</si>
  <si>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</si>
  <si>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</si>
  <si>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</si>
  <si>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</si>
  <si>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</si>
  <si>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</si>
  <si>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</si>
  <si>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</si>
  <si>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</si>
  <si>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</si>
  <si>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</si>
  <si>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</si>
  <si>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</si>
  <si>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</si>
  <si>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</si>
  <si>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</si>
  <si>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</si>
  <si>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</si>
  <si>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</si>
  <si>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</si>
  <si>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</si>
  <si>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</si>
  <si>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</si>
  <si>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</si>
  <si>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</si>
  <si>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</si>
  <si>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</si>
  <si>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</si>
  <si>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</si>
  <si>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</si>
  <si>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</si>
  <si>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</si>
  <si>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</si>
  <si>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</si>
  <si>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</si>
  <si>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</si>
  <si>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</si>
  <si>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</si>
  <si>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</si>
  <si>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</si>
  <si>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</si>
  <si>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</si>
  <si>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</si>
  <si>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</si>
  <si>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</si>
  <si>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</si>
  <si>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</si>
  <si>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</si>
  <si>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</si>
  <si>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</si>
  <si>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</si>
  <si>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</si>
  <si>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</si>
  <si>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</si>
  <si>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</si>
  <si>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</si>
  <si>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</si>
  <si>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</si>
  <si>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</si>
  <si>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</si>
  <si>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</si>
  <si>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</si>
  <si>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</si>
  <si>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</si>
  <si>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</si>
  <si>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</si>
  <si>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</si>
  <si>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</si>
  <si>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</si>
  <si>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</si>
  <si>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</si>
  <si>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</si>
  <si>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</si>
  <si>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</si>
  <si>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</si>
  <si>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</si>
  <si>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</si>
  <si>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</si>
  <si>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</si>
  <si>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</si>
  <si>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</si>
  <si>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</si>
  <si>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</si>
  <si>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</si>
  <si>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</si>
  <si>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</si>
  <si>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</si>
  <si>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</si>
  <si>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</si>
  <si>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</si>
  <si>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</si>
  <si>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</si>
  <si>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</si>
  <si>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</si>
  <si>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</si>
  <si>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</si>
  <si>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</si>
  <si>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</si>
  <si>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</si>
  <si>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</si>
  <si>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</si>
  <si>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</si>
  <si>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</si>
  <si>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</si>
  <si>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</si>
  <si>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</si>
  <si>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</si>
  <si>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</si>
  <si>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</si>
  <si>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</si>
  <si>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</si>
  <si>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</si>
  <si>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</si>
  <si>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</si>
  <si>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</si>
  <si>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</si>
  <si>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</si>
  <si>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</si>
  <si>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</si>
  <si>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</si>
  <si>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</si>
  <si>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</si>
  <si>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</si>
  <si>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</si>
  <si>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</si>
  <si>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</si>
  <si>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</si>
  <si>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</si>
  <si>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</si>
  <si>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</si>
  <si>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</si>
  <si>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</si>
  <si>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</si>
  <si>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</si>
  <si>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</si>
  <si>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</si>
  <si>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</si>
  <si>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</si>
  <si>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</si>
  <si>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</si>
  <si>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</si>
  <si>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</si>
  <si>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</si>
  <si>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</si>
  <si>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</si>
  <si>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</si>
  <si>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</si>
  <si>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</si>
  <si>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</si>
  <si>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</si>
  <si>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</si>
  <si>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</si>
  <si>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</si>
  <si>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</si>
  <si>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</si>
  <si>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</si>
  <si>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</si>
  <si>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</si>
  <si>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</si>
  <si>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</si>
  <si>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</si>
  <si>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</si>
  <si>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</si>
  <si>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</si>
  <si>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</si>
  <si>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</si>
  <si>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</si>
  <si>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</si>
  <si>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</si>
  <si>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</si>
  <si>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</si>
  <si>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</si>
  <si>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</si>
  <si>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</si>
  <si>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</si>
  <si>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</si>
  <si>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</si>
  <si>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</si>
  <si>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</si>
  <si>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</si>
  <si>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</si>
  <si>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</si>
  <si>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</si>
  <si>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</si>
  <si>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</si>
  <si>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</si>
  <si>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</si>
  <si>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</si>
  <si>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</si>
  <si>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</si>
  <si>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</si>
  <si>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</si>
  <si>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</si>
  <si>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</si>
  <si>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</si>
  <si>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</si>
  <si>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</si>
  <si>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</si>
  <si>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</si>
  <si>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</si>
  <si>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</si>
  <si>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</si>
  <si>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</si>
  <si>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</si>
  <si>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</si>
  <si>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</si>
  <si>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</si>
  <si>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</si>
  <si>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</si>
  <si>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</si>
  <si>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</si>
  <si>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</si>
  <si>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</si>
  <si>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</si>
  <si>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</si>
  <si>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</si>
  <si>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</si>
  <si>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</si>
  <si>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</si>
  <si>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</si>
  <si>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</si>
  <si>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</si>
  <si>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</si>
  <si>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</si>
  <si>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</si>
  <si>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</si>
  <si>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</si>
  <si>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</si>
  <si>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</si>
  <si>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</si>
  <si>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</si>
  <si>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</si>
  <si>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</si>
  <si>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</si>
  <si>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</si>
  <si>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</si>
  <si>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</si>
  <si>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</si>
  <si>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</si>
  <si>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</si>
  <si>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</si>
  <si>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</si>
  <si>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</si>
  <si>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</si>
  <si>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</si>
  <si>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</si>
  <si>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</si>
  <si>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</si>
  <si>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</si>
  <si>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</si>
  <si>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</si>
  <si>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</si>
  <si>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</si>
  <si>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</si>
  <si>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</si>
  <si>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</si>
  <si>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</si>
  <si>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</si>
  <si>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</si>
  <si>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</si>
  <si>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</si>
  <si>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</si>
  <si>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</si>
  <si>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</si>
  <si>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</si>
  <si>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</si>
  <si>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</si>
  <si>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</si>
  <si>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</si>
  <si>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</si>
  <si>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</si>
  <si>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</si>
  <si>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</si>
  <si>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</si>
  <si>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</si>
  <si>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</si>
  <si>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</si>
  <si>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</si>
  <si>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</si>
  <si>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</si>
  <si>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</si>
  <si>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</si>
  <si>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</si>
  <si>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</si>
  <si>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</si>
  <si>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</si>
  <si>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</si>
  <si>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</si>
  <si>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</si>
  <si>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</si>
  <si>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</si>
  <si>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</si>
  <si>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</si>
  <si>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</si>
  <si>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</si>
  <si>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</si>
  <si>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</si>
  <si>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</si>
  <si>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</si>
  <si>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</si>
  <si>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</si>
  <si>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</si>
  <si>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</si>
  <si>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</si>
  <si>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</si>
  <si>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</si>
  <si>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</si>
  <si>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</si>
  <si>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</si>
  <si>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</si>
  <si>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</si>
  <si>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</si>
  <si>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</si>
  <si>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</si>
  <si>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</si>
  <si>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</si>
  <si>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</si>
  <si>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</si>
  <si>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</si>
  <si>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</si>
  <si>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</si>
  <si>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</si>
  <si>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</si>
  <si>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</si>
  <si>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</si>
  <si>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</si>
  <si>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</si>
  <si>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</si>
  <si>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</si>
  <si>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</si>
  <si>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</si>
  <si>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</si>
  <si>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</si>
  <si>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</si>
  <si>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</si>
  <si>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</si>
  <si>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</si>
  <si>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</si>
  <si>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</si>
  <si>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</si>
  <si>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</si>
  <si>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</si>
  <si>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</si>
  <si>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</si>
  <si>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</si>
  <si>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</si>
  <si>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</si>
  <si>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</si>
  <si>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</si>
  <si>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</si>
  <si>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</si>
  <si>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</si>
  <si>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</si>
  <si>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</si>
  <si>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</si>
  <si>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</si>
  <si>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</si>
  <si>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</si>
  <si>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</si>
  <si>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</si>
  <si>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</si>
  <si>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</si>
  <si>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</si>
  <si>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</si>
  <si>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</si>
  <si>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</si>
  <si>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</si>
  <si>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</si>
  <si>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</si>
  <si>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</si>
  <si>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</si>
  <si>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</si>
  <si>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</si>
  <si>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</si>
  <si>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</si>
  <si>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</si>
  <si>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</si>
  <si>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</si>
  <si>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</si>
  <si>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</si>
  <si>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</si>
  <si>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</si>
  <si>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</si>
  <si>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</si>
  <si>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</si>
  <si>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</si>
  <si>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</si>
  <si>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</si>
  <si>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</si>
  <si>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</si>
  <si>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</si>
  <si>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</si>
  <si>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</si>
  <si>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</si>
  <si>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</si>
  <si>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</si>
  <si>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</si>
  <si>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</si>
  <si>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</si>
  <si>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</si>
  <si>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</si>
  <si>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</si>
  <si>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</si>
  <si>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</si>
  <si>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</si>
  <si>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</si>
  <si>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</si>
  <si>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</si>
  <si>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</si>
  <si>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</si>
  <si>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</si>
  <si>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</si>
  <si>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</si>
  <si>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</si>
  <si>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</si>
  <si>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</si>
  <si>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</si>
  <si>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</si>
  <si>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</si>
  <si>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</si>
  <si>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</si>
  <si>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</si>
  <si>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</si>
  <si>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</si>
  <si>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</si>
  <si>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</si>
  <si>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</si>
  <si>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</si>
  <si>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</si>
  <si>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</si>
  <si>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</si>
  <si>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</si>
  <si>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</si>
  <si>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</si>
  <si>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</si>
  <si>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</si>
  <si>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</si>
  <si>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</si>
  <si>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</si>
  <si>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</si>
  <si>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</si>
  <si>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</si>
  <si>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</si>
  <si>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</si>
  <si>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</si>
  <si>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</si>
  <si>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</si>
  <si>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</si>
  <si>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</si>
  <si>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</si>
  <si>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</si>
  <si>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</si>
  <si>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</si>
  <si>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</si>
  <si>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</si>
  <si>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</si>
  <si>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</si>
  <si>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</si>
  <si>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</si>
  <si>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</si>
  <si>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</si>
  <si>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</si>
  <si>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</si>
  <si>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</si>
  <si>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</si>
  <si>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</si>
  <si>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</si>
  <si>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</si>
  <si>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</si>
  <si>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</si>
  <si>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</si>
  <si>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</si>
  <si>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</si>
  <si>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</si>
  <si>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</si>
  <si>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</si>
  <si>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</si>
  <si>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</si>
  <si>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</si>
  <si>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</si>
  <si>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</si>
  <si>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</si>
  <si>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</si>
  <si>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</si>
  <si>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</si>
  <si>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</si>
  <si>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</si>
  <si>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</si>
  <si>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</si>
  <si>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</si>
  <si>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</si>
  <si>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</si>
  <si>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</si>
  <si>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</si>
  <si>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</si>
  <si>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</si>
  <si>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</si>
  <si>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</si>
  <si>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</si>
  <si>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</si>
  <si>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</si>
  <si>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</si>
  <si>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</si>
  <si>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</si>
  <si>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</si>
  <si>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</si>
  <si>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</si>
  <si>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</si>
  <si>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</si>
  <si>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</si>
  <si>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</si>
  <si>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</si>
  <si>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</si>
  <si>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</si>
  <si>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</si>
  <si>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</si>
  <si>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</si>
  <si>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</si>
  <si>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</si>
  <si>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</si>
  <si>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</si>
  <si>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</si>
  <si>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</si>
  <si>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</si>
  <si>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</si>
  <si>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</si>
  <si>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</si>
  <si>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</si>
  <si>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</si>
  <si>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</si>
  <si>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</si>
  <si>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</si>
  <si>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</si>
  <si>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</si>
  <si>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</si>
  <si>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</si>
  <si>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</si>
  <si>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</si>
  <si>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</si>
  <si>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</si>
  <si>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</si>
  <si>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</si>
  <si>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</si>
  <si>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</si>
  <si>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</si>
  <si>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</si>
  <si>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</si>
  <si>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</si>
  <si>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</si>
  <si>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</si>
  <si>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</si>
  <si>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</si>
  <si>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</si>
  <si>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</si>
  <si>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</si>
  <si>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</si>
  <si>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</si>
  <si>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</si>
  <si>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</si>
  <si>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</si>
  <si>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</si>
  <si>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</si>
  <si>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</si>
  <si>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</si>
  <si>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</si>
  <si>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</si>
  <si>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</si>
  <si>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</si>
  <si>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</si>
  <si>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</si>
  <si>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</si>
  <si>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</si>
  <si>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</si>
  <si>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</si>
  <si>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</si>
  <si>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</si>
  <si>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</si>
  <si>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</si>
  <si>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</si>
  <si>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</si>
  <si>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</si>
  <si>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</si>
  <si>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</si>
  <si>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</si>
  <si>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</si>
  <si>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</si>
  <si>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</si>
  <si>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</si>
  <si>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</si>
  <si>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</si>
  <si>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</si>
  <si>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</si>
  <si>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</si>
  <si>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</si>
  <si>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</si>
  <si>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</si>
  <si>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</si>
  <si>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</si>
  <si>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</si>
  <si>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</si>
  <si>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</si>
  <si>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</si>
  <si>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</si>
  <si>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</si>
  <si>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</si>
  <si>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</si>
  <si>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</si>
  <si>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</si>
  <si>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</si>
  <si>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</si>
  <si>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</si>
  <si>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</si>
  <si>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</si>
  <si>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</si>
  <si>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</si>
  <si>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</si>
  <si>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</si>
  <si>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</si>
  <si>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</si>
  <si>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</si>
  <si>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</si>
  <si>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</si>
  <si>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</si>
  <si>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</si>
  <si>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</si>
  <si>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</si>
  <si>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</si>
  <si>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</si>
  <si>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</si>
  <si>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</si>
  <si>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</si>
  <si>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</si>
  <si>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</si>
  <si>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</si>
  <si>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</si>
  <si>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</si>
  <si>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</si>
  <si>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</si>
  <si>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</si>
  <si>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</si>
  <si>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</si>
  <si>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</si>
  <si>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</si>
  <si>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</si>
  <si>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</si>
  <si>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</si>
  <si>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</si>
  <si>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</si>
  <si>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</si>
  <si>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</si>
  <si>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</si>
  <si>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</si>
  <si>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</si>
  <si>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</si>
  <si>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</si>
  <si>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</si>
  <si>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</si>
  <si>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</si>
  <si>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</si>
  <si>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</si>
  <si>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</si>
  <si>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</si>
  <si>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</si>
  <si>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</si>
  <si>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</si>
  <si>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</si>
  <si>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</si>
  <si>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</si>
  <si>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</si>
  <si>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</si>
  <si>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</si>
  <si>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</si>
  <si>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</si>
  <si>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</si>
  <si>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</si>
  <si>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</si>
  <si>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</si>
  <si>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</si>
  <si>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</si>
  <si>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</si>
  <si>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</si>
  <si>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</si>
  <si>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</si>
  <si>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</si>
  <si>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</si>
  <si>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</si>
  <si>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</si>
  <si>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</si>
  <si>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</si>
  <si>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</si>
  <si>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</si>
  <si>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</si>
  <si>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</si>
  <si>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</si>
  <si>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</si>
  <si>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</si>
  <si>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</si>
  <si>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</si>
  <si>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</si>
  <si>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</si>
  <si>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</si>
  <si>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</si>
  <si>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</si>
  <si>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</si>
  <si>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</si>
  <si>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</si>
  <si>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</si>
  <si>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</si>
  <si>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</si>
  <si>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</si>
  <si>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</si>
  <si>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</si>
  <si>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</si>
  <si>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</si>
  <si>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</si>
  <si>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</si>
  <si>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</si>
  <si>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</si>
  <si>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</si>
  <si>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</si>
  <si>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</si>
  <si>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</si>
  <si>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</si>
  <si>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</si>
  <si>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</si>
  <si>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</si>
  <si>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</si>
  <si>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</si>
  <si>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</si>
  <si>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</si>
  <si>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</si>
  <si>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</si>
  <si>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</si>
  <si>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</si>
  <si>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</si>
  <si>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</si>
  <si>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</si>
  <si>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</si>
  <si>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</si>
  <si>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</si>
  <si>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</si>
  <si>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</si>
  <si>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</si>
  <si>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</si>
  <si>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</si>
  <si>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</si>
  <si>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</si>
  <si>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</si>
  <si>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</si>
  <si>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</si>
  <si>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</si>
  <si>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</si>
  <si>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</si>
  <si>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</si>
  <si>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</si>
  <si>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</si>
  <si>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</si>
  <si>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</si>
  <si>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</si>
  <si>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</si>
  <si>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</si>
  <si>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</si>
  <si>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</si>
  <si>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</si>
  <si>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</si>
  <si>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</si>
  <si>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</si>
  <si>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</si>
  <si>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</si>
  <si>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</si>
  <si>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</si>
  <si>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</si>
  <si>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</si>
  <si>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</si>
  <si>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</si>
  <si>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</si>
  <si>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</si>
  <si>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</si>
  <si>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</si>
  <si>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</si>
  <si>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</si>
  <si>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</si>
  <si>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</si>
  <si>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</si>
  <si>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</si>
  <si>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</si>
  <si>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</si>
  <si>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</si>
  <si>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</si>
  <si>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</si>
  <si>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</si>
  <si>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</si>
  <si>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</si>
  <si>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</si>
  <si>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</si>
  <si>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</si>
  <si>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</si>
  <si>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</si>
  <si>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</si>
  <si>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</si>
  <si>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</si>
  <si>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</si>
  <si>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</si>
  <si>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</si>
  <si>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</si>
  <si>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</si>
  <si>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</si>
  <si>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</si>
  <si>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</si>
  <si>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</si>
  <si>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</si>
  <si>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</si>
  <si>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</si>
  <si>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</si>
  <si>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</si>
  <si>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</si>
  <si>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</si>
  <si>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</si>
  <si>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</si>
  <si>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</si>
  <si>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</si>
  <si>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</si>
  <si>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</si>
  <si>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</si>
  <si>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</si>
  <si>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</si>
  <si>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</si>
  <si>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</si>
  <si>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</si>
  <si>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</si>
  <si>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</si>
  <si>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</si>
  <si>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</si>
  <si>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</si>
  <si>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</si>
  <si>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</si>
  <si>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</si>
  <si>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</si>
  <si>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</si>
  <si>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</si>
  <si>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</si>
  <si>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</si>
  <si>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</si>
  <si>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</si>
  <si>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</si>
  <si>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</si>
  <si>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</si>
  <si>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</si>
  <si>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</si>
  <si>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</si>
  <si>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</si>
  <si>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</si>
  <si>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</si>
  <si>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</si>
  <si>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</si>
  <si>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</si>
  <si>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</si>
  <si>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</si>
  <si>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</si>
  <si>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</si>
  <si>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</si>
  <si>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</si>
  <si>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</si>
  <si>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</si>
  <si>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</si>
  <si>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</si>
  <si>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</si>
  <si>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</si>
  <si>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</si>
  <si>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</si>
  <si>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</si>
  <si>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</si>
  <si>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</si>
  <si>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</si>
  <si>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</si>
  <si>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</si>
  <si>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</si>
  <si>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</si>
  <si>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</si>
  <si>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</si>
  <si>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</si>
  <si>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</si>
  <si>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</si>
  <si>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</si>
  <si>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</si>
  <si>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</si>
  <si>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</si>
  <si>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</si>
  <si>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</si>
  <si>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</si>
  <si>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</si>
  <si>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</si>
  <si>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</si>
  <si>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</si>
  <si>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</si>
  <si>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</si>
  <si>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</si>
  <si>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</si>
  <si>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</si>
  <si>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</si>
  <si>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</si>
  <si>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</si>
  <si>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</si>
  <si>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</si>
  <si>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</si>
  <si>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</si>
  <si>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</si>
  <si>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</si>
  <si>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</si>
  <si>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</si>
  <si>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</si>
  <si>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</si>
  <si>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</si>
  <si>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</si>
  <si>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</si>
  <si>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</si>
  <si>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</si>
  <si>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</si>
  <si>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</si>
  <si>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</si>
  <si>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</si>
  <si>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</si>
  <si>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</si>
  <si>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</si>
  <si>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</si>
  <si>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</si>
  <si>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</si>
  <si>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</si>
  <si>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</si>
  <si>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</si>
  <si>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</si>
  <si>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</si>
  <si>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</si>
  <si>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</si>
  <si>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</si>
  <si>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</si>
  <si>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</si>
  <si>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</si>
  <si>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</si>
  <si>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</si>
  <si>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</si>
  <si>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</si>
  <si>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</si>
  <si>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</si>
  <si>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</si>
  <si>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</si>
  <si>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</si>
  <si>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</si>
  <si>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</si>
  <si>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</si>
  <si>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</si>
  <si>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</si>
  <si>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</si>
  <si>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</si>
  <si>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</si>
  <si>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</si>
  <si>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</si>
  <si>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</si>
  <si>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</si>
  <si>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</si>
  <si>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</si>
  <si>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</si>
  <si>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</si>
  <si>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</si>
  <si>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</si>
  <si>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</si>
  <si>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</si>
  <si>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</si>
  <si>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</si>
  <si>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</si>
  <si>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</si>
  <si>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</si>
  <si>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</si>
  <si>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</si>
  <si>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</si>
  <si>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</si>
  <si>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</si>
  <si>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</si>
  <si>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</si>
  <si>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</si>
  <si>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</si>
  <si>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</si>
  <si>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</si>
  <si>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</si>
  <si>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</si>
  <si>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</si>
  <si>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</si>
  <si>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</si>
  <si>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</si>
  <si>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</si>
  <si>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</si>
  <si>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</si>
  <si>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</si>
  <si>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</si>
  <si>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</si>
  <si>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</si>
  <si>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</si>
  <si>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</si>
  <si>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</si>
  <si>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</si>
  <si>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</si>
  <si>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</si>
  <si>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</si>
  <si>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</si>
  <si>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</si>
  <si>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</si>
  <si>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</si>
  <si>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</si>
  <si>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</si>
  <si>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</si>
  <si>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</si>
  <si>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</si>
  <si>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</si>
  <si>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</si>
  <si>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</si>
  <si>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</si>
  <si>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</si>
  <si>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</si>
  <si>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</si>
  <si>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</si>
  <si>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</si>
  <si>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</si>
  <si>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</si>
  <si>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</si>
  <si>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</si>
  <si>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</si>
  <si>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</si>
  <si>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</si>
  <si>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</si>
  <si>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</si>
  <si>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</si>
  <si>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</si>
  <si>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</si>
  <si>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</si>
  <si>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</si>
  <si>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</si>
  <si>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</si>
  <si>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</si>
  <si>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</si>
  <si>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</si>
  <si>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</si>
  <si>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</si>
  <si>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</si>
  <si>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</si>
  <si>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</si>
  <si>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</si>
  <si>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</si>
  <si>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</si>
  <si>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</si>
  <si>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</si>
  <si>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</si>
  <si>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</si>
  <si>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</si>
  <si>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</si>
  <si>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</si>
  <si>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</si>
  <si>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</si>
  <si>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</si>
  <si>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</si>
  <si>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</si>
  <si>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</si>
  <si>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</si>
  <si>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</si>
  <si>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</si>
  <si>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</si>
  <si>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</si>
  <si>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</si>
  <si>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</si>
  <si>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</si>
  <si>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</si>
  <si>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</si>
  <si>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</si>
  <si>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</si>
  <si>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</si>
  <si>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</si>
  <si>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</si>
  <si>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</si>
  <si>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</si>
  <si>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</si>
  <si>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</si>
  <si>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</si>
  <si>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</si>
  <si>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</si>
  <si>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</si>
  <si>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</si>
  <si>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</si>
  <si>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</si>
  <si>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</si>
  <si>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</si>
  <si>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</si>
  <si>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</si>
  <si>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</si>
  <si>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</si>
  <si>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</si>
  <si>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</si>
  <si>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</si>
  <si>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</si>
  <si>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</si>
  <si>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</si>
  <si>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</si>
  <si>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</si>
  <si>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</si>
  <si>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</si>
  <si>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</si>
  <si>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</si>
  <si>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</si>
  <si>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</si>
  <si>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</si>
  <si>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</si>
  <si>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</si>
  <si>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</si>
  <si>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</si>
  <si>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</si>
  <si>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</si>
  <si>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</si>
  <si>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</si>
  <si>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</si>
  <si>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</si>
  <si>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</si>
  <si>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</si>
  <si>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</si>
  <si>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</si>
  <si>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</si>
  <si>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</si>
  <si>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</si>
  <si>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</si>
  <si>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</si>
  <si>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</si>
  <si>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</si>
  <si>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</si>
  <si>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</si>
  <si>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</si>
  <si>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</si>
  <si>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</si>
  <si>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</si>
  <si>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</si>
  <si>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</si>
  <si>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</si>
  <si>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</si>
  <si>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</si>
  <si>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</si>
  <si>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</si>
  <si>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</si>
  <si>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</si>
  <si>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</si>
  <si>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</si>
  <si>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</si>
  <si>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</si>
  <si>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</si>
  <si>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</si>
  <si>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</si>
  <si>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</si>
  <si>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</si>
  <si>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</si>
  <si>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</si>
  <si>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</si>
  <si>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</si>
  <si>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</si>
  <si>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</si>
  <si>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</si>
  <si>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</si>
  <si>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</si>
  <si>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</si>
  <si>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</si>
  <si>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</si>
  <si>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</si>
  <si>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</si>
  <si>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</si>
  <si>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</si>
  <si>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</si>
  <si>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</si>
  <si>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</si>
  <si>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</si>
  <si>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</si>
  <si>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</si>
  <si>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</si>
  <si>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</si>
  <si>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</si>
  <si>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</si>
  <si>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</si>
  <si>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</si>
  <si>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</si>
  <si>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</si>
  <si>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</si>
  <si>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</si>
  <si>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</si>
  <si>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</si>
  <si>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</si>
  <si>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</si>
  <si>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</si>
  <si>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</si>
  <si>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</si>
  <si>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</si>
  <si>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</si>
  <si>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</si>
  <si>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</si>
  <si>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</si>
  <si>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</si>
  <si>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</si>
  <si>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</si>
  <si>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</si>
  <si>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</si>
  <si>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</si>
  <si>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</si>
  <si>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</si>
  <si>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</si>
  <si>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</si>
  <si>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</si>
  <si>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</si>
  <si>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</si>
  <si>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</si>
  <si>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</si>
  <si>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</si>
  <si>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</si>
  <si>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</si>
  <si>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</si>
  <si>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</si>
  <si>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</si>
  <si>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</si>
  <si>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</si>
  <si>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</si>
  <si>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</si>
  <si>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</si>
  <si>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</si>
  <si>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</si>
  <si>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</si>
  <si>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</si>
  <si>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</si>
  <si>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</si>
  <si>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</si>
  <si>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</si>
  <si>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</si>
  <si>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</si>
  <si>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</si>
  <si>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</si>
  <si>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</si>
  <si>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</si>
  <si>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</si>
  <si>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</si>
  <si>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</si>
  <si>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</si>
  <si>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</si>
  <si>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</si>
  <si>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</si>
  <si>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</si>
  <si>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</si>
  <si>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</si>
  <si>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</si>
  <si>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</si>
  <si>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</si>
  <si>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</si>
  <si>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</si>
  <si>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</si>
  <si>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</si>
  <si>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</si>
  <si>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</si>
  <si>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</si>
  <si>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</si>
  <si>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</si>
  <si>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</si>
  <si>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</si>
  <si>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</si>
  <si>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</si>
  <si>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</si>
  <si>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</si>
  <si>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</si>
  <si>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</si>
  <si>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</si>
  <si>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</si>
  <si>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</si>
  <si>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</si>
  <si>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</si>
  <si>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</si>
  <si>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</si>
  <si>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</si>
  <si>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</si>
  <si>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</si>
  <si>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</si>
  <si>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</si>
  <si>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</si>
  <si>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</si>
  <si>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</si>
  <si>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</si>
  <si>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</si>
  <si>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</si>
  <si>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</si>
  <si>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</si>
  <si>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</si>
  <si>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</si>
  <si>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</si>
  <si>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</si>
  <si>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</si>
  <si>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</si>
  <si>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</si>
  <si>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</si>
  <si>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</si>
  <si>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</si>
  <si>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</si>
  <si>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</si>
  <si>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</si>
  <si>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</si>
  <si>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</si>
  <si>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</si>
  <si>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</si>
  <si>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</si>
  <si>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</si>
  <si>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</si>
  <si>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</si>
  <si>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</si>
  <si>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</si>
  <si>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</si>
  <si>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</si>
  <si>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</si>
  <si>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</si>
  <si>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</si>
  <si>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</si>
  <si>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</si>
  <si>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</si>
  <si>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</si>
  <si>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</si>
  <si>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</si>
  <si>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</si>
  <si>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</si>
  <si>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</si>
  <si>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</si>
  <si>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</si>
  <si>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</si>
  <si>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</si>
  <si>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</si>
  <si>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</si>
  <si>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</si>
  <si>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</si>
  <si>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</si>
  <si>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</si>
  <si>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</si>
  <si>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</si>
  <si>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</si>
  <si>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</si>
  <si>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</si>
  <si>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</si>
  <si>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</si>
  <si>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</si>
  <si>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</si>
  <si>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</si>
  <si>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</si>
  <si>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</si>
  <si>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</si>
  <si>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</si>
  <si>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</si>
  <si>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</si>
  <si>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</si>
  <si>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</si>
  <si>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</si>
  <si>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</si>
  <si>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</si>
  <si>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</si>
  <si>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</si>
  <si>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</si>
  <si>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</si>
  <si>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</si>
  <si>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</si>
  <si>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</si>
  <si>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</si>
  <si>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</si>
  <si>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</si>
  <si>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</si>
  <si>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</si>
  <si>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</si>
  <si>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</si>
  <si>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</si>
  <si>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</si>
  <si>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</si>
  <si>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</si>
  <si>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</si>
  <si>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</si>
  <si>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</si>
  <si>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</si>
  <si>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</si>
  <si>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</si>
  <si>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</si>
  <si>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</si>
  <si>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</si>
  <si>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</si>
  <si>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</si>
  <si>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</si>
  <si>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</si>
  <si>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</si>
  <si>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</si>
  <si>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</si>
  <si>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</si>
  <si>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</si>
  <si>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</si>
  <si>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</si>
  <si>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</si>
  <si>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</si>
  <si>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</si>
  <si>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</si>
  <si>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</si>
  <si>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</si>
  <si>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</si>
  <si>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</si>
  <si>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</si>
  <si>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</si>
  <si>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</si>
  <si>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</si>
  <si>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</si>
  <si>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</si>
  <si>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</si>
  <si>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</si>
  <si>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</si>
  <si>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</si>
  <si>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</si>
  <si>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</si>
  <si>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</si>
  <si>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</si>
  <si>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</si>
  <si>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</si>
  <si>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</si>
  <si>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</si>
  <si>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</si>
  <si>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</si>
  <si>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</si>
  <si>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</si>
  <si>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</si>
  <si>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</si>
  <si>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</si>
  <si>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</si>
  <si>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</si>
  <si>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</si>
  <si>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</si>
  <si>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</si>
  <si>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</si>
  <si>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</si>
  <si>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</si>
  <si>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</si>
  <si>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</si>
  <si>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</si>
  <si>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</si>
  <si>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</si>
  <si>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</si>
  <si>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</si>
  <si>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</si>
  <si>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</si>
  <si>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</si>
  <si>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</si>
  <si>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</si>
  <si>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</si>
  <si>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</si>
  <si>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</si>
  <si>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</si>
  <si>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</si>
  <si>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</si>
  <si>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</si>
  <si>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</si>
  <si>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</si>
  <si>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</si>
  <si>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</si>
  <si>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</si>
  <si>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</si>
  <si>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</si>
  <si>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</si>
  <si>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</si>
  <si>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</si>
  <si>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</si>
  <si>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</si>
  <si>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</si>
  <si>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</si>
  <si>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</si>
  <si>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</si>
  <si>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</si>
  <si>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</si>
  <si>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</si>
  <si>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</si>
  <si>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</si>
  <si>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</si>
  <si>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</si>
  <si>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</si>
  <si>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</si>
  <si>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</si>
  <si>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</si>
  <si>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</si>
  <si>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</si>
  <si>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</si>
  <si>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</si>
  <si>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</si>
  <si>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</si>
  <si>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</si>
  <si>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</si>
  <si>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</si>
  <si>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</si>
  <si>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</si>
  <si>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</si>
  <si>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</si>
  <si>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</si>
  <si>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</si>
  <si>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</si>
  <si>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</si>
  <si>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</si>
  <si>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</si>
  <si>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</si>
  <si>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</si>
  <si>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</si>
  <si>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</si>
  <si>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</si>
  <si>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</si>
  <si>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</si>
  <si>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</si>
  <si>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</si>
  <si>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</si>
  <si>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</si>
  <si>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</si>
  <si>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</si>
  <si>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</si>
  <si>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</si>
  <si>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</si>
  <si>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</si>
  <si>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</si>
  <si>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</si>
  <si>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</si>
  <si>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</si>
  <si>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</si>
  <si>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</si>
  <si>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</si>
  <si>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</si>
  <si>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</si>
  <si>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</si>
  <si>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</si>
  <si>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</si>
  <si>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</si>
  <si>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</si>
  <si>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</si>
  <si>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</si>
  <si>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</si>
  <si>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</si>
  <si>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</si>
  <si>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</si>
  <si>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</si>
  <si>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</si>
  <si>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</si>
  <si>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</si>
  <si>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</si>
  <si>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</si>
  <si>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</si>
  <si>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</si>
  <si>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</si>
  <si>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</si>
  <si>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</si>
  <si>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</si>
  <si>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</si>
  <si>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</si>
  <si>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</si>
  <si>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</si>
  <si>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</si>
  <si>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</si>
  <si>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</si>
  <si>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</si>
  <si>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</si>
  <si>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</si>
  <si>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</si>
  <si>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</si>
  <si>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</si>
  <si>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</si>
  <si>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</si>
  <si>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</si>
  <si>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</si>
  <si>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</si>
  <si>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</si>
  <si>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</si>
  <si>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</si>
  <si>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</si>
  <si>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</si>
  <si>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</si>
  <si>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</si>
  <si>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</si>
  <si>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</si>
  <si>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</si>
  <si>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</si>
  <si>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</si>
  <si>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</si>
  <si>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</si>
  <si>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</si>
  <si>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</si>
  <si>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</si>
  <si>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</si>
  <si>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</si>
  <si>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</si>
  <si>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</si>
  <si>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</si>
  <si>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</si>
  <si>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</si>
  <si>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</si>
  <si>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</si>
  <si>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</si>
  <si>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</si>
  <si>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</si>
  <si>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</si>
  <si>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</si>
  <si>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</si>
  <si>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</si>
  <si>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</si>
  <si>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</si>
  <si>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</si>
  <si>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</si>
  <si>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</si>
  <si>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</si>
  <si>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</si>
  <si>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</si>
  <si>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</si>
  <si>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</si>
  <si>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</si>
  <si>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</si>
  <si>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</si>
  <si>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</si>
  <si>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</si>
  <si>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</si>
  <si>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</si>
  <si>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</si>
  <si>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</si>
  <si>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</si>
  <si>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</si>
  <si>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</si>
  <si>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</si>
  <si>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</si>
  <si>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</si>
  <si>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</si>
  <si>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</si>
  <si>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</si>
  <si>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</si>
  <si>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</si>
  <si>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</si>
  <si>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</si>
  <si>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</si>
  <si>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</si>
  <si>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</si>
  <si>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</si>
  <si>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</si>
  <si>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</si>
  <si>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</si>
  <si>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</si>
  <si>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</si>
  <si>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</si>
  <si>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</si>
  <si>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</si>
  <si>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</si>
  <si>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</si>
  <si>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</si>
  <si>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</si>
  <si>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</si>
  <si>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</si>
  <si>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</si>
  <si>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</si>
  <si>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</si>
  <si>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</si>
  <si>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</si>
  <si>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</si>
  <si>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</si>
  <si>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</si>
  <si>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</si>
  <si>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</si>
  <si>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</si>
  <si>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</si>
  <si>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</si>
  <si>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</si>
  <si>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</si>
  <si>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</si>
  <si>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</si>
  <si>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</si>
  <si>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</si>
  <si>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</si>
  <si>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</si>
  <si>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</si>
  <si>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</si>
  <si>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</si>
  <si>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</si>
  <si>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</si>
  <si>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</si>
  <si>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</si>
  <si>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</si>
  <si>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</si>
  <si>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</si>
  <si>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</si>
  <si>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</si>
  <si>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</si>
  <si>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</si>
  <si>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</si>
  <si>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</si>
  <si>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</si>
  <si>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</si>
  <si>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</si>
  <si>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</si>
  <si>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</si>
  <si>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</si>
  <si>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</si>
  <si>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</si>
  <si>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</si>
  <si>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</si>
  <si>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</si>
  <si>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</si>
  <si>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</si>
  <si>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</si>
  <si>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</si>
  <si>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</si>
  <si>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</si>
  <si>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</si>
  <si>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</si>
  <si>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</si>
  <si>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</si>
  <si>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</si>
  <si>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</si>
  <si>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</si>
  <si>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</si>
  <si>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</si>
  <si>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</si>
  <si>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</si>
  <si>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</si>
  <si>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</si>
  <si>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</si>
  <si>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</si>
  <si>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</si>
  <si>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</si>
  <si>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</si>
  <si>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</si>
  <si>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</si>
  <si>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</si>
  <si>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</si>
  <si>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</si>
  <si>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</si>
  <si>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</si>
  <si>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</si>
  <si>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</si>
  <si>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</si>
  <si>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</si>
  <si>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</si>
  <si>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</si>
  <si>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</si>
  <si>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</si>
  <si>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</si>
  <si>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</si>
  <si>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</si>
  <si>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</si>
  <si>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</si>
  <si>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</si>
  <si>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</si>
  <si>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</si>
  <si>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</si>
  <si>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</si>
  <si>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</si>
  <si>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</si>
  <si>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</si>
  <si>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</si>
  <si>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</si>
  <si>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</si>
  <si>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</si>
  <si>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</si>
  <si>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</si>
  <si>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</si>
  <si>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</si>
  <si>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</si>
  <si>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</si>
  <si>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</si>
  <si>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</si>
  <si>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</si>
  <si>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</si>
  <si>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</si>
  <si>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</si>
  <si>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</si>
  <si>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</si>
  <si>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</si>
  <si>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</si>
  <si>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</si>
  <si>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</si>
  <si>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</si>
  <si>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</si>
  <si>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</si>
  <si>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</si>
  <si>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</si>
  <si>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</si>
  <si>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</si>
  <si>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</si>
  <si>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</si>
  <si>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</si>
  <si>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</si>
  <si>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</si>
  <si>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</si>
  <si>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</si>
  <si>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</si>
  <si>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</si>
  <si>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</si>
  <si>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</si>
  <si>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</si>
  <si>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</si>
  <si>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</si>
  <si>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</si>
  <si>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</si>
  <si>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</si>
  <si>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</si>
  <si>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</si>
  <si>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</si>
  <si>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</si>
  <si>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</si>
  <si>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</si>
  <si>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</si>
  <si>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</si>
  <si>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</si>
  <si>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</si>
  <si>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</si>
  <si>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</si>
  <si>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</si>
  <si>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</si>
  <si>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</si>
  <si>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</si>
  <si>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</si>
  <si>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</si>
  <si>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</si>
  <si>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</si>
  <si>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</si>
  <si>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</si>
  <si>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</si>
  <si>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</si>
  <si>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</si>
  <si>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</si>
  <si>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</si>
  <si>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</si>
  <si>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</si>
  <si>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</si>
  <si>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</si>
  <si>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</si>
  <si>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</si>
  <si>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</si>
  <si>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</si>
  <si>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</si>
  <si>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</si>
  <si>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</si>
  <si>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</si>
  <si>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</si>
  <si>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</si>
  <si>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</si>
  <si>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</si>
  <si>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</si>
  <si>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</si>
  <si>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</si>
  <si>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</si>
  <si>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</si>
  <si>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</si>
  <si>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</si>
  <si>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</si>
  <si>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</si>
  <si>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</si>
  <si>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</si>
  <si>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</si>
  <si>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</si>
  <si>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</si>
  <si>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</si>
  <si>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</si>
  <si>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</si>
  <si>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</si>
  <si>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</si>
  <si>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</si>
  <si>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</si>
  <si>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</si>
  <si>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</si>
  <si>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</si>
  <si>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</si>
  <si>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</si>
  <si>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</si>
  <si>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</si>
  <si>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</si>
  <si>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</si>
  <si>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</si>
  <si>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</si>
  <si>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</si>
  <si>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</si>
  <si>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</si>
  <si>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</si>
  <si>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</si>
  <si>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</si>
  <si>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</si>
  <si>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</si>
  <si>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</si>
  <si>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</si>
  <si>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</si>
  <si>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</si>
  <si>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</si>
  <si>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</si>
  <si>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</si>
  <si>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</si>
  <si>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</si>
  <si>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</si>
  <si>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</si>
  <si>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</si>
  <si>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</si>
  <si>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</si>
  <si>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</si>
  <si>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</si>
  <si>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</si>
  <si>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</si>
  <si>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</si>
  <si>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</si>
  <si>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</si>
  <si>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</si>
  <si>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</si>
  <si>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</si>
  <si>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</si>
  <si>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</si>
  <si>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</si>
  <si>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</si>
  <si>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</si>
  <si>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</si>
  <si>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</si>
  <si>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</si>
  <si>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</si>
  <si>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</si>
  <si>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</si>
  <si>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</si>
  <si>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</si>
  <si>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</si>
  <si>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</si>
  <si>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</si>
  <si>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</si>
  <si>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</si>
  <si>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</si>
  <si>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</si>
  <si>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</si>
  <si>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</si>
  <si>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</si>
  <si>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</si>
  <si>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</si>
  <si>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</si>
  <si>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</si>
  <si>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</si>
  <si>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</si>
  <si>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</si>
  <si>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</si>
  <si>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</si>
  <si>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</si>
  <si>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</si>
  <si>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</si>
  <si>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</si>
  <si>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</si>
  <si>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</si>
  <si>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</si>
  <si>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</si>
  <si>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</si>
  <si>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</si>
  <si>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</si>
  <si>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</si>
  <si>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</si>
  <si>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</si>
  <si>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</si>
  <si>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</si>
  <si>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</si>
  <si>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</si>
  <si>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</si>
  <si>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</si>
  <si>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</si>
  <si>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</si>
  <si>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</si>
  <si>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</si>
  <si>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</si>
  <si>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</si>
  <si>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</si>
  <si>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</si>
  <si>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</si>
  <si>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</si>
  <si>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</si>
  <si>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</si>
  <si>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</si>
  <si>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</si>
  <si>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</si>
  <si>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</si>
  <si>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</si>
  <si>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</si>
  <si>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</si>
  <si>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</si>
  <si>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</si>
  <si>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</si>
  <si>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</si>
  <si>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</si>
  <si>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</si>
  <si>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</si>
  <si>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</si>
  <si>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</si>
  <si>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</si>
  <si>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</si>
  <si>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</si>
  <si>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</si>
  <si>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</si>
  <si>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</si>
  <si>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</si>
  <si>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</si>
  <si>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</si>
  <si>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</si>
  <si>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</si>
  <si>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</si>
  <si>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</si>
  <si>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</si>
  <si>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</si>
  <si>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</si>
  <si>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</si>
  <si>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</si>
  <si>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</si>
  <si>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</si>
  <si>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</si>
  <si>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</si>
  <si>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</si>
  <si>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</si>
  <si>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</si>
  <si>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</si>
  <si>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</si>
  <si>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</si>
  <si>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</si>
  <si>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</si>
  <si>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</si>
  <si>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</si>
  <si>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</si>
  <si>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</si>
  <si>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</si>
  <si>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</si>
  <si>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</si>
  <si>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</si>
  <si>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</si>
  <si>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</si>
  <si>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</si>
  <si>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</si>
  <si>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</si>
  <si>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</si>
  <si>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</si>
  <si>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</si>
  <si>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</si>
  <si>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</si>
  <si>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</si>
  <si>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</si>
  <si>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</si>
  <si>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</si>
  <si>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</si>
  <si>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</si>
  <si>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</si>
  <si>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</si>
  <si>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</si>
  <si>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</si>
  <si>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</si>
  <si>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</si>
  <si>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</si>
  <si>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</si>
  <si>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</si>
  <si>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</si>
  <si>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</si>
  <si>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</si>
  <si>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</si>
  <si>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</si>
  <si>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</si>
  <si>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</si>
  <si>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</si>
  <si>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</si>
  <si>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</si>
  <si>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</si>
  <si>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</si>
  <si>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</si>
  <si>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</si>
  <si>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</si>
  <si>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</si>
  <si>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</si>
  <si>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</si>
  <si>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</si>
  <si>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</si>
  <si>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</si>
  <si>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</si>
  <si>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</si>
  <si>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</si>
  <si>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</si>
  <si>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</si>
  <si>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</si>
  <si>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</si>
  <si>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</si>
  <si>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</si>
  <si>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</si>
  <si>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</si>
  <si>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</si>
  <si>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</si>
  <si>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</si>
  <si>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</si>
  <si>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</si>
  <si>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</si>
  <si>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</si>
  <si>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</si>
  <si>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</si>
  <si>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</si>
  <si>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</si>
  <si>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</si>
  <si>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</si>
  <si>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</si>
  <si>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</si>
  <si>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</si>
  <si>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</si>
  <si>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</si>
  <si>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</si>
  <si>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</si>
  <si>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</si>
  <si>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</si>
  <si>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</si>
  <si>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</si>
  <si>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</si>
  <si>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</si>
  <si>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</si>
  <si>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</si>
  <si>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</si>
  <si>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</si>
  <si>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</si>
  <si>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</si>
  <si>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</si>
  <si>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</si>
  <si>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</si>
  <si>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</si>
  <si>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</si>
  <si>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</si>
  <si>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</si>
  <si>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</si>
  <si>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</si>
  <si>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</si>
  <si>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</si>
  <si>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</si>
  <si>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</si>
  <si>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</si>
  <si>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</si>
  <si>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</si>
  <si>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</si>
  <si>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</si>
  <si>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</si>
  <si>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</si>
  <si>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</si>
  <si>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</si>
  <si>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</si>
  <si>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</si>
  <si>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</si>
  <si>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</si>
  <si>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</si>
  <si>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</si>
  <si>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</si>
  <si>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</si>
  <si>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</si>
  <si>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</si>
  <si>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</si>
  <si>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</si>
  <si>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</si>
  <si>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</si>
  <si>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</si>
  <si>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</si>
  <si>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</si>
  <si>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</si>
  <si>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</si>
  <si>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</si>
  <si>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</si>
  <si>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</si>
  <si>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</si>
  <si>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</si>
  <si>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</si>
  <si>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</si>
  <si>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</si>
  <si>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</si>
  <si>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</si>
  <si>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</si>
  <si>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</si>
  <si>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</si>
  <si>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</si>
  <si>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</si>
  <si>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</si>
  <si>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</si>
  <si>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</si>
  <si>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</si>
  <si>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</si>
  <si>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</si>
  <si>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</si>
  <si>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</si>
  <si>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</si>
  <si>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</si>
  <si>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</si>
  <si>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</si>
  <si>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</si>
  <si>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</si>
  <si>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</si>
  <si>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</si>
  <si>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</si>
  <si>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</si>
  <si>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</si>
  <si>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</si>
  <si>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</si>
  <si>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</si>
  <si>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</si>
  <si>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</si>
  <si>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</si>
  <si>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</si>
  <si>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</si>
  <si>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</si>
  <si>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</si>
  <si>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</si>
  <si>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</si>
  <si>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</si>
  <si>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</si>
  <si>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</si>
  <si>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</si>
  <si>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</si>
  <si>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</si>
  <si>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</si>
  <si>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</si>
  <si>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</si>
  <si>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</si>
  <si>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</si>
  <si>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</si>
  <si>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</si>
  <si>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</si>
  <si>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</si>
  <si>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</si>
  <si>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</si>
  <si>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</si>
  <si>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</si>
  <si>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</si>
  <si>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</si>
  <si>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</si>
  <si>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</si>
  <si>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</si>
  <si>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</si>
  <si>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</si>
  <si>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</si>
  <si>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</si>
  <si>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</si>
  <si>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</si>
  <si>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</si>
  <si>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</si>
  <si>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</si>
  <si>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</si>
  <si>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</si>
  <si>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</si>
  <si>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</si>
  <si>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</si>
  <si>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</si>
  <si>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</si>
  <si>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</si>
  <si>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</si>
  <si>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</si>
  <si>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</si>
  <si>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</si>
  <si>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</si>
  <si>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</si>
  <si>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</si>
  <si>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</si>
  <si>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</si>
  <si>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</si>
  <si>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</si>
  <si>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</si>
  <si>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</si>
  <si>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</si>
  <si>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</si>
  <si>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</si>
  <si>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</si>
  <si>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</si>
  <si>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</si>
  <si>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</si>
  <si>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</si>
  <si>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</si>
  <si>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</si>
  <si>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</si>
  <si>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</si>
  <si>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</si>
  <si>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</si>
  <si>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</si>
  <si>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</si>
  <si>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</si>
  <si>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</si>
  <si>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</si>
  <si>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</si>
  <si>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</si>
  <si>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</si>
  <si>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</si>
  <si>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</si>
  <si>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</si>
  <si>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</si>
  <si>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</si>
  <si>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</si>
  <si>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</si>
  <si>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</si>
  <si>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</si>
  <si>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</si>
  <si>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</si>
  <si>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</si>
  <si>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</si>
  <si>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</si>
  <si>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</si>
  <si>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</si>
  <si>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</si>
  <si>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</si>
  <si>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</si>
  <si>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</si>
  <si>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</si>
  <si>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</si>
  <si>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</si>
  <si>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</si>
  <si>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</si>
  <si>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</si>
  <si>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</si>
  <si>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</si>
  <si>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</si>
  <si>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</si>
  <si>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</si>
  <si>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</si>
  <si>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</si>
  <si>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</si>
  <si>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</si>
  <si>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</si>
  <si>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</si>
  <si>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</si>
  <si>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</si>
  <si>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</si>
  <si>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</si>
  <si>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</si>
  <si>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</si>
  <si>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</si>
  <si>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</si>
  <si>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</si>
  <si>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</si>
  <si>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</si>
  <si>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</si>
  <si>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</si>
  <si>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</si>
  <si>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</si>
  <si>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</si>
  <si>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</si>
  <si>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</si>
  <si>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</si>
  <si>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</si>
  <si>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</si>
  <si>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</si>
  <si>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</si>
  <si>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</si>
  <si>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</si>
  <si>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</si>
  <si>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</si>
  <si>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</si>
  <si>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</si>
  <si>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</si>
  <si>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</si>
  <si>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</si>
  <si>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</si>
  <si>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</si>
  <si>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</si>
  <si>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</si>
  <si>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</si>
  <si>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</si>
  <si>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</si>
  <si>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</si>
  <si>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</si>
  <si>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</si>
  <si>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</si>
  <si>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</si>
  <si>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</si>
  <si>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</si>
  <si>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</si>
  <si>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</si>
  <si>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</si>
  <si>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</si>
  <si>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</si>
  <si>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</si>
  <si>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</si>
  <si>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</si>
  <si>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</si>
  <si>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</si>
  <si>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</si>
  <si>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</si>
  <si>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</si>
  <si>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</si>
  <si>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</si>
  <si>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</si>
  <si>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</si>
  <si>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</si>
  <si>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</si>
  <si>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</si>
  <si>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</si>
  <si>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</si>
  <si>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</si>
  <si>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</si>
  <si>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</si>
  <si>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</si>
  <si>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</si>
  <si>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</si>
  <si>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</si>
  <si>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</si>
  <si>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</si>
  <si>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</si>
  <si>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</si>
  <si>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</si>
  <si>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</si>
  <si>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</si>
  <si>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</si>
  <si>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</si>
  <si>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</si>
  <si>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</si>
  <si>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</si>
  <si>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</si>
  <si>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</si>
  <si>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</si>
  <si>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</si>
  <si>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</si>
  <si>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</si>
  <si>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</si>
  <si>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</si>
  <si>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</si>
  <si>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</si>
  <si>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</si>
  <si>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</si>
  <si>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</si>
  <si>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</si>
  <si>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</si>
  <si>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</si>
  <si>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</si>
  <si>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</si>
  <si>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</si>
  <si>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</si>
  <si>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</si>
  <si>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</si>
  <si>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</si>
  <si>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</si>
  <si>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</si>
  <si>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</si>
  <si>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</si>
  <si>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</si>
  <si>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</si>
  <si>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</si>
  <si>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</si>
  <si>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</si>
  <si>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</si>
  <si>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</si>
  <si>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</si>
  <si>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</si>
  <si>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</si>
  <si>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</si>
  <si>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</si>
  <si>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</si>
  <si>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</si>
  <si>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</si>
  <si>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</si>
  <si>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</si>
  <si>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</si>
  <si>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</si>
  <si>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</si>
  <si>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</si>
  <si>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</si>
  <si>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</si>
  <si>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</si>
  <si>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</si>
  <si>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</si>
  <si>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</si>
  <si>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</si>
  <si>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</si>
  <si>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</si>
  <si>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</si>
  <si>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</si>
  <si>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</si>
  <si>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</si>
  <si>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</si>
  <si>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</si>
  <si>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</si>
  <si>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</si>
  <si>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</si>
  <si>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</si>
  <si>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</si>
  <si>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</si>
  <si>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</si>
  <si>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</si>
  <si>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</si>
  <si>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</si>
  <si>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</si>
  <si>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</si>
  <si>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</si>
  <si>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</si>
  <si>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</si>
  <si>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</si>
  <si>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</si>
  <si>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</si>
  <si>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</si>
  <si>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</si>
  <si>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</si>
  <si>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</si>
  <si>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</si>
  <si>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</si>
  <si>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</si>
  <si>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</si>
  <si>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</si>
  <si>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</si>
  <si>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</si>
  <si>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</si>
  <si>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</si>
  <si>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</si>
  <si>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</si>
  <si>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</si>
  <si>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</si>
  <si>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</si>
  <si>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</si>
  <si>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</si>
  <si>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</si>
  <si>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</si>
  <si>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</si>
  <si>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</si>
  <si>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</si>
  <si>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</si>
  <si>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</si>
  <si>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</si>
  <si>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</si>
  <si>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</si>
  <si>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</si>
  <si>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</si>
  <si>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</si>
  <si>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</si>
  <si>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</si>
  <si>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</si>
  <si>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</si>
  <si>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</si>
  <si>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</si>
  <si>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</si>
  <si>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</si>
  <si>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</si>
  <si>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</si>
  <si>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</si>
  <si>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</si>
  <si>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</si>
  <si>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</si>
  <si>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</si>
  <si>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</si>
  <si>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</si>
  <si>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</si>
  <si>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</si>
  <si>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</si>
  <si>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</si>
  <si>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</si>
  <si>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</si>
  <si>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</si>
  <si>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</si>
  <si>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</si>
  <si>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</si>
  <si>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</si>
  <si>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</si>
  <si>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</si>
  <si>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</si>
  <si>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</si>
  <si>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</si>
  <si>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</si>
  <si>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</si>
  <si>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</si>
  <si>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</si>
  <si>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</si>
  <si>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</si>
  <si>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</si>
  <si>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</si>
  <si>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</si>
  <si>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</si>
  <si>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</si>
  <si>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</si>
  <si>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</si>
  <si>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</si>
  <si>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</si>
  <si>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</si>
  <si>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</si>
  <si>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</si>
  <si>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</si>
  <si>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</si>
  <si>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</si>
  <si>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</si>
  <si>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</si>
  <si>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</si>
  <si>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</si>
  <si>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</si>
  <si>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</si>
  <si>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</si>
  <si>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</si>
  <si>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</si>
  <si>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</si>
  <si>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</si>
  <si>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</si>
  <si>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</si>
  <si>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</si>
  <si>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</si>
  <si>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</si>
  <si>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</si>
  <si>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</si>
  <si>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</si>
  <si>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</si>
  <si>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</si>
  <si>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</si>
  <si>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</si>
  <si>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</si>
  <si>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</si>
  <si>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</si>
  <si>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</si>
  <si>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</si>
  <si>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</si>
  <si>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</si>
  <si>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</si>
  <si>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</si>
  <si>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</si>
  <si>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</si>
  <si>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</si>
  <si>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</si>
  <si>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</si>
  <si>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</si>
  <si>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</si>
  <si>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</si>
  <si>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</si>
  <si>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</si>
  <si>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</si>
  <si>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</si>
  <si>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</si>
  <si>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</si>
  <si>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</si>
  <si>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</si>
  <si>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</si>
  <si>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</si>
  <si>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</si>
  <si>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</si>
  <si>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</si>
  <si>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</si>
  <si>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</si>
  <si>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</si>
  <si>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</si>
  <si>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</si>
  <si>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</si>
  <si>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</si>
  <si>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</si>
  <si>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</si>
  <si>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</si>
  <si>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</si>
  <si>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</si>
  <si>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</si>
  <si>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</si>
  <si>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</si>
  <si>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</si>
  <si>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</si>
  <si>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</si>
  <si>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</si>
  <si>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</si>
  <si>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</si>
  <si>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</si>
  <si>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</si>
  <si>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</si>
  <si>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</si>
  <si>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</si>
  <si>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</si>
  <si>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</si>
  <si>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</si>
  <si>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</si>
  <si>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</si>
  <si>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</si>
  <si>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</si>
  <si>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</si>
  <si>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</si>
  <si>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</si>
  <si>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</si>
  <si>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</si>
  <si>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</si>
  <si>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</si>
  <si>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</si>
  <si>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</si>
  <si>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</si>
  <si>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</si>
  <si>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</si>
  <si>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</si>
  <si>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</si>
  <si>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</si>
  <si>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</si>
  <si>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</si>
  <si>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</si>
  <si>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</si>
  <si>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</si>
  <si>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</si>
  <si>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</si>
  <si>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</si>
  <si>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</si>
  <si>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</si>
  <si>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</si>
  <si>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</si>
  <si>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</si>
  <si>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</si>
  <si>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</si>
  <si>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</si>
  <si>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</si>
  <si>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</si>
  <si>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</si>
  <si>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</si>
  <si>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</si>
  <si>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</si>
  <si>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</si>
  <si>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</si>
  <si>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</si>
  <si>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</si>
  <si>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</si>
  <si>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</si>
  <si>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</si>
  <si>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</si>
  <si>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</si>
  <si>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</si>
  <si>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</si>
  <si>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</si>
  <si>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</si>
  <si>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</si>
  <si>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</si>
  <si>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</si>
  <si>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</si>
  <si>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</si>
  <si>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</si>
  <si>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</si>
  <si>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</si>
  <si>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</si>
  <si>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</si>
  <si>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</si>
  <si>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</si>
  <si>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</si>
  <si>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</si>
  <si>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</si>
  <si>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</si>
  <si>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</si>
  <si>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</si>
  <si>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</si>
  <si>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</si>
  <si>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</si>
  <si>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</si>
  <si>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</si>
  <si>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</si>
  <si>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</si>
  <si>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</si>
  <si>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</si>
  <si>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</si>
  <si>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</si>
  <si>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</si>
  <si>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</si>
  <si>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</si>
  <si>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</si>
  <si>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</si>
  <si>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</si>
  <si>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</si>
  <si>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</si>
  <si>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</si>
  <si>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</si>
  <si>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</si>
  <si>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</si>
  <si>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</si>
  <si>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</si>
  <si>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</si>
  <si>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</si>
  <si>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</si>
  <si>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</si>
  <si>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</si>
  <si>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</si>
  <si>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</si>
  <si>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</si>
  <si>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</si>
  <si>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</si>
  <si>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</si>
  <si>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</si>
  <si>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</si>
  <si>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</si>
  <si>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</si>
  <si>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</si>
  <si>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</si>
  <si>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</si>
  <si>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</si>
  <si>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</si>
  <si>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</si>
  <si>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</si>
  <si>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</si>
  <si>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</si>
  <si>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</si>
  <si>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</si>
  <si>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</si>
  <si>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</si>
  <si>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</si>
  <si>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</si>
  <si>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</si>
  <si>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</si>
  <si>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</si>
  <si>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</si>
  <si>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</si>
  <si>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</si>
  <si>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</si>
  <si>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</si>
  <si>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</si>
  <si>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</si>
  <si>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</si>
  <si>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</si>
  <si>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</si>
  <si>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</si>
  <si>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</si>
  <si>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</si>
  <si>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</si>
  <si>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</si>
  <si>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</si>
  <si>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</si>
  <si>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</si>
  <si>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</si>
  <si>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</si>
  <si>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</si>
  <si>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</si>
  <si>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</si>
  <si>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</si>
  <si>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</si>
  <si>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</si>
  <si>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</si>
  <si>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</si>
  <si>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</si>
  <si>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</si>
  <si>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</si>
  <si>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</si>
  <si>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</si>
  <si>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</si>
  <si>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</si>
  <si>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</si>
  <si>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</si>
  <si>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</si>
  <si>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</si>
  <si>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</si>
  <si>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</si>
  <si>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</si>
  <si>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</si>
  <si>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</si>
  <si>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</si>
  <si>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</si>
  <si>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</si>
  <si>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</si>
  <si>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</si>
  <si>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</si>
  <si>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</si>
  <si>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</si>
  <si>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</si>
  <si>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</si>
  <si>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</si>
  <si>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</si>
  <si>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</si>
  <si>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</si>
  <si>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</si>
  <si>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</si>
  <si>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</si>
  <si>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</si>
  <si>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</si>
  <si>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</si>
  <si>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</si>
  <si>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</si>
  <si>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</si>
  <si>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</si>
  <si>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</si>
  <si>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</si>
  <si>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</si>
  <si>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</si>
  <si>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</si>
  <si>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</si>
  <si>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</si>
  <si>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</si>
  <si>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</si>
  <si>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</si>
  <si>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</si>
  <si>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</si>
  <si>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</si>
  <si>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</si>
  <si>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</si>
  <si>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</si>
  <si>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</si>
  <si>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</si>
  <si>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</si>
  <si>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</si>
  <si>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</si>
  <si>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</si>
  <si>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</si>
  <si>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</si>
  <si>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</si>
  <si>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</si>
  <si>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</si>
  <si>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</si>
  <si>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</si>
  <si>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</si>
  <si>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</si>
  <si>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</si>
  <si>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</si>
  <si>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</si>
  <si>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</si>
  <si>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</si>
  <si>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</si>
  <si>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</si>
  <si>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</si>
  <si>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</si>
  <si>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</si>
  <si>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</si>
  <si>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</si>
  <si>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</si>
  <si>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</si>
  <si>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</si>
  <si>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</si>
  <si>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</si>
  <si>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</si>
  <si>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</si>
  <si>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</si>
  <si>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</si>
  <si>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</si>
  <si>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</si>
  <si>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</si>
  <si>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</si>
  <si>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</si>
  <si>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</si>
  <si>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</si>
  <si>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</si>
  <si>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</si>
  <si>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</si>
  <si>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</si>
  <si>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</si>
  <si>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</si>
  <si>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</si>
  <si>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</si>
  <si>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</si>
  <si>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</si>
  <si>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</si>
  <si>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</si>
  <si>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</si>
  <si>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</si>
  <si>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</si>
  <si>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</si>
  <si>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</si>
  <si>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</si>
  <si>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</si>
  <si>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</si>
  <si>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</si>
  <si>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</si>
  <si>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</si>
  <si>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</si>
  <si>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</si>
  <si>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</si>
  <si>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</si>
  <si>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</si>
  <si>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</si>
  <si>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</si>
  <si>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</si>
  <si>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</si>
  <si>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</si>
  <si>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</si>
  <si>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</si>
  <si>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</si>
  <si>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</si>
  <si>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</si>
  <si>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</si>
  <si>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</si>
  <si>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</si>
  <si>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</si>
  <si>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</si>
  <si>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</si>
  <si>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</si>
  <si>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</si>
  <si>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</si>
  <si>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</si>
  <si>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</si>
  <si>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</si>
  <si>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</si>
  <si>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</si>
  <si>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</si>
  <si>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</si>
  <si>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</si>
  <si>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</si>
  <si>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</si>
  <si>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</si>
  <si>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</si>
  <si>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</si>
  <si>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</si>
  <si>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</si>
  <si>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</si>
  <si>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</si>
  <si>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</si>
  <si>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</si>
  <si>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</si>
  <si>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</si>
  <si>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</si>
  <si>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</si>
  <si>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</si>
  <si>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</si>
  <si>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</si>
  <si>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</si>
  <si>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</si>
  <si>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</si>
  <si>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</si>
  <si>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</si>
  <si>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</si>
  <si>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</si>
  <si>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</si>
  <si>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</si>
  <si>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</si>
  <si>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</si>
  <si>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</si>
  <si>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</si>
  <si>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</si>
  <si>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</si>
  <si>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</si>
  <si>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</si>
  <si>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</si>
  <si>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</si>
  <si>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</si>
  <si>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</si>
  <si>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</si>
  <si>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</si>
  <si>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</si>
  <si>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</si>
  <si>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</si>
  <si>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</si>
  <si>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</si>
  <si>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</si>
  <si>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</si>
  <si>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</si>
  <si>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</si>
  <si>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</si>
  <si>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</si>
  <si>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</si>
  <si>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</si>
  <si>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</si>
  <si>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</si>
  <si>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</si>
  <si>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</si>
  <si>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</si>
  <si>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</si>
  <si>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</si>
  <si>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</si>
  <si>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</si>
  <si>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</si>
  <si>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</si>
  <si>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</si>
  <si>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</si>
  <si>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</si>
  <si>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</si>
  <si>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</si>
  <si>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</si>
  <si>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</si>
  <si>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</si>
  <si>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</si>
  <si>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</si>
  <si>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</si>
  <si>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</si>
  <si>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</si>
  <si>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</si>
  <si>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</si>
  <si>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</si>
  <si>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</si>
  <si>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</si>
  <si>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</si>
  <si>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</si>
  <si>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</si>
  <si>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</si>
  <si>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</si>
  <si>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</si>
  <si>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</si>
  <si>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</si>
  <si>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</si>
  <si>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</si>
  <si>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</si>
  <si>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</si>
  <si>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</si>
  <si>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</si>
  <si>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</si>
  <si>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</si>
  <si>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</si>
  <si>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</si>
  <si>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</si>
  <si>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</si>
  <si>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</si>
  <si>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</si>
  <si>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</si>
  <si>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</si>
  <si>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</si>
  <si>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</si>
  <si>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</si>
  <si>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</si>
  <si>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</si>
  <si>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</si>
  <si>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</si>
  <si>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</si>
  <si>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</si>
  <si>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</si>
  <si>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</si>
  <si>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</si>
  <si>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</si>
  <si>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</si>
  <si>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</si>
  <si>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</si>
  <si>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</si>
  <si>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</si>
  <si>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</si>
  <si>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</si>
  <si>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</si>
  <si>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</si>
  <si>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</si>
  <si>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</si>
  <si>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</si>
  <si>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</si>
  <si>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</si>
  <si>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</si>
  <si>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</si>
  <si>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</si>
  <si>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</si>
  <si>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</si>
  <si>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</si>
  <si>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</si>
  <si>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</si>
  <si>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</si>
  <si>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</si>
  <si>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</si>
  <si>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</si>
  <si>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</si>
  <si>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</si>
  <si>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</si>
  <si>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</si>
  <si>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</si>
  <si>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</si>
  <si>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</si>
  <si>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</si>
  <si>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</si>
  <si>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</si>
  <si>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</si>
  <si>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</si>
  <si>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</si>
  <si>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</si>
  <si>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</si>
  <si>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</si>
  <si>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</si>
  <si>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</si>
  <si>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</si>
  <si>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</si>
  <si>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</si>
  <si>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</si>
  <si>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</si>
  <si>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</si>
  <si>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</si>
  <si>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</si>
  <si>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</si>
  <si>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</si>
  <si>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</si>
  <si>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</si>
  <si>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</si>
  <si>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</si>
  <si>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</si>
  <si>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</si>
  <si>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</si>
  <si>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</si>
  <si>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</si>
  <si>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</si>
  <si>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</si>
  <si>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</si>
  <si>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</si>
  <si>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</si>
  <si>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</si>
  <si>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</si>
  <si>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</si>
  <si>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</si>
  <si>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</si>
  <si>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</si>
  <si>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</si>
  <si>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</si>
  <si>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</si>
  <si>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</si>
  <si>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</si>
  <si>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</si>
  <si>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</si>
  <si>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</si>
  <si>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</si>
  <si>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</si>
  <si>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</si>
  <si>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</si>
  <si>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</si>
  <si>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</si>
  <si>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</si>
  <si>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</si>
  <si>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</si>
  <si>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</si>
  <si>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</si>
  <si>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</si>
  <si>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</si>
  <si>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</si>
  <si>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</si>
  <si>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</si>
  <si>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</si>
  <si>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</si>
  <si>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</si>
  <si>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</si>
  <si>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</si>
  <si>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</si>
  <si>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</si>
  <si>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</si>
  <si>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</si>
  <si>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</si>
  <si>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</si>
  <si>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</si>
  <si>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</si>
  <si>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</si>
  <si>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</si>
  <si>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</si>
  <si>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</si>
  <si>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</si>
  <si>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</si>
  <si>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</si>
  <si>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</si>
  <si>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</si>
  <si>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</si>
  <si>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</si>
  <si>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</si>
  <si>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</si>
  <si>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</si>
  <si>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</si>
  <si>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</si>
  <si>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</si>
  <si>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</si>
  <si>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</si>
  <si>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</si>
  <si>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</si>
  <si>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</si>
  <si>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</si>
  <si>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</si>
  <si>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</si>
  <si>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</si>
  <si>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</si>
  <si>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</si>
  <si>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</si>
  <si>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</si>
  <si>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</si>
  <si>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</si>
  <si>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</si>
  <si>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</si>
  <si>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</si>
  <si>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</si>
  <si>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</si>
  <si>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</si>
  <si>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</si>
  <si>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</si>
  <si>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</si>
  <si>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</si>
  <si>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</si>
  <si>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</si>
  <si>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</si>
  <si>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</si>
  <si>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</si>
  <si>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</si>
  <si>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</si>
  <si>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</si>
  <si>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</si>
  <si>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</si>
  <si>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</si>
  <si>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</si>
  <si>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</si>
  <si>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</si>
  <si>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</si>
  <si>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</si>
  <si>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</si>
  <si>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</si>
  <si>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</si>
  <si>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</si>
  <si>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</si>
  <si>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</si>
  <si>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</si>
  <si>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</si>
  <si>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</si>
  <si>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</si>
  <si>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</si>
  <si>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</si>
  <si>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</si>
  <si>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</si>
  <si>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</si>
  <si>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</si>
  <si>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</si>
  <si>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</si>
  <si>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</si>
  <si>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</si>
  <si>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</si>
  <si>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</si>
  <si>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</si>
  <si>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</si>
  <si>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</si>
  <si>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</si>
  <si>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</si>
  <si>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</si>
  <si>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</si>
  <si>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</si>
  <si>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</si>
  <si>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</si>
  <si>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</si>
  <si>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</si>
  <si>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</si>
  <si>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</si>
  <si>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</si>
  <si>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</si>
  <si>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</si>
  <si>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</si>
  <si>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</si>
  <si>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</si>
  <si>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</si>
  <si>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</si>
  <si>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</si>
  <si>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</si>
  <si>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</si>
  <si>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</si>
  <si>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</si>
  <si>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</si>
  <si>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</si>
  <si>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</si>
  <si>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</si>
  <si>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</si>
  <si>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</si>
  <si>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</si>
  <si>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</si>
  <si>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</si>
  <si>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</si>
  <si>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</si>
  <si>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</si>
  <si>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</si>
  <si>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</si>
  <si>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</si>
  <si>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</si>
  <si>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</si>
  <si>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</si>
  <si>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</si>
  <si>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</si>
  <si>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</si>
  <si>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</si>
  <si>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</si>
  <si>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</si>
  <si>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</si>
  <si>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</si>
  <si>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</si>
  <si>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</si>
  <si>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</si>
  <si>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</si>
  <si>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</si>
  <si>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</si>
  <si>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</si>
  <si>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</si>
  <si>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</si>
  <si>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</si>
  <si>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</si>
  <si>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</si>
  <si>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</si>
  <si>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</si>
  <si>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</si>
  <si>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</si>
  <si>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</si>
  <si>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</si>
  <si>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</si>
  <si>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</si>
  <si>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</si>
  <si>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</si>
  <si>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</si>
  <si>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</si>
  <si>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</si>
  <si>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</si>
  <si>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</si>
  <si>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</si>
  <si>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</si>
  <si>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</si>
  <si>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</si>
  <si>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</si>
  <si>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</si>
  <si>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</si>
  <si>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</si>
  <si>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</si>
  <si>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</si>
  <si>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</si>
  <si>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</si>
  <si>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</si>
  <si>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</si>
  <si>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</si>
  <si>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</si>
  <si>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</si>
  <si>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</si>
  <si>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</si>
  <si>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</si>
  <si>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</si>
  <si>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</si>
  <si>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</si>
  <si>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</si>
  <si>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</si>
  <si>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</si>
  <si>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</si>
  <si>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</si>
  <si>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</si>
  <si>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</si>
  <si>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</si>
  <si>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</si>
  <si>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</si>
  <si>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</si>
  <si>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</si>
  <si>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</si>
  <si>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</si>
  <si>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</si>
  <si>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</si>
  <si>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</si>
  <si>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</si>
  <si>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</si>
  <si>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</si>
  <si>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</si>
  <si>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</si>
  <si>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</si>
  <si>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</si>
  <si>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</si>
  <si>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</si>
  <si>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</si>
  <si>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</si>
  <si>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</si>
  <si>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</si>
  <si>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</si>
  <si>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</si>
  <si>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</si>
  <si>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</si>
  <si>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</si>
  <si>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</si>
  <si>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</si>
  <si>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</si>
  <si>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</si>
  <si>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</si>
  <si>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</si>
  <si>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</si>
  <si>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</si>
  <si>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</si>
  <si>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</si>
  <si>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</si>
  <si>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</si>
  <si>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</si>
  <si>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</si>
  <si>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</si>
  <si>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</si>
  <si>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</si>
  <si>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</si>
  <si>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</si>
  <si>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</si>
  <si>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</si>
  <si>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</si>
  <si>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</si>
  <si>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</si>
  <si>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</si>
  <si>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</si>
  <si>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</si>
  <si>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</si>
  <si>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</si>
  <si>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</si>
  <si>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</si>
  <si>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</si>
  <si>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</si>
  <si>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</si>
  <si>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</si>
  <si>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</si>
  <si>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</si>
  <si>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</si>
  <si>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</si>
  <si>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</si>
  <si>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</si>
  <si>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</si>
  <si>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</si>
  <si>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</si>
  <si>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</si>
  <si>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</si>
  <si>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</si>
  <si>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</si>
  <si>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</si>
  <si>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</si>
  <si>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</si>
  <si>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</si>
  <si>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</si>
  <si>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</si>
  <si>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</si>
  <si>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</si>
  <si>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</si>
  <si>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</si>
  <si>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</si>
  <si>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</si>
  <si>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</si>
  <si>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</si>
  <si>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</si>
  <si>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</si>
  <si>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</si>
  <si>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</si>
  <si>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</si>
  <si>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</si>
  <si>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</si>
  <si>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</si>
  <si>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</si>
  <si>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</si>
  <si>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</si>
  <si>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</si>
  <si>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</si>
  <si>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</si>
  <si>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</si>
  <si>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</si>
  <si>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</si>
  <si>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</si>
  <si>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</si>
  <si>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</si>
  <si>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</si>
  <si>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</si>
  <si>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</si>
  <si>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</si>
  <si>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</si>
  <si>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</si>
  <si>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</si>
  <si>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</si>
  <si>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</si>
  <si>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</si>
  <si>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</si>
  <si>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</si>
  <si>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</si>
  <si>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</si>
  <si>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</si>
  <si>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</si>
  <si>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</si>
  <si>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</si>
  <si>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</si>
  <si>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</si>
  <si>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</si>
  <si>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</si>
  <si>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</si>
  <si>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</si>
  <si>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</si>
  <si>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</si>
  <si>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</si>
  <si>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</si>
  <si>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</si>
  <si>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</si>
  <si>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</si>
  <si>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</si>
  <si>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</si>
  <si>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</si>
  <si>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</si>
  <si>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</si>
  <si>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</si>
  <si>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</si>
  <si>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</si>
  <si>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</si>
  <si>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</si>
  <si>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</si>
  <si>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</si>
  <si>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</si>
  <si>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</si>
  <si>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</si>
  <si>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</si>
  <si>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</si>
  <si>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</si>
  <si>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</si>
  <si>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</si>
  <si>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</si>
  <si>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</si>
  <si>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</si>
  <si>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</si>
  <si>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</si>
  <si>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</si>
  <si>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</si>
  <si>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</si>
  <si>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</si>
  <si>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</si>
  <si>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</si>
  <si>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</si>
  <si>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</si>
  <si>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</si>
  <si>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</si>
  <si>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</si>
  <si>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</si>
  <si>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</si>
  <si>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</si>
  <si>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</si>
  <si>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</si>
  <si>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</si>
  <si>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</si>
  <si>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</si>
  <si>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</si>
  <si>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</si>
  <si>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</si>
  <si>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</si>
  <si>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</si>
  <si>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</si>
  <si>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</si>
  <si>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</si>
  <si>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</si>
  <si>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</si>
  <si>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</si>
  <si>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</si>
  <si>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</si>
  <si>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</si>
  <si>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</si>
  <si>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</si>
  <si>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</si>
  <si>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</si>
  <si>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</si>
  <si>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</si>
  <si>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</si>
  <si>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</si>
  <si>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</si>
  <si>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</si>
  <si>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</si>
  <si>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</si>
  <si>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</si>
  <si>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</si>
  <si>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</si>
  <si>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</si>
  <si>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</si>
  <si>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</si>
  <si>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</si>
  <si>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</si>
  <si>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</si>
  <si>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</si>
  <si>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</si>
  <si>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</si>
  <si>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</si>
  <si>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</si>
  <si>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</si>
  <si>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</si>
  <si>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</si>
  <si>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</si>
  <si>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</si>
  <si>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</si>
  <si>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</si>
  <si>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</si>
  <si>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</si>
  <si>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</si>
  <si>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</si>
  <si>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</si>
  <si>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</si>
  <si>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</si>
  <si>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</si>
  <si>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</si>
  <si>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</si>
  <si>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</si>
  <si>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</si>
  <si>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</si>
  <si>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</si>
  <si>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</si>
  <si>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</si>
  <si>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</si>
  <si>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</si>
  <si>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</si>
  <si>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</si>
  <si>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</si>
  <si>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</si>
  <si>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</si>
  <si>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</si>
  <si>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</si>
  <si>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</si>
  <si>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</si>
  <si>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</si>
  <si>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</si>
  <si>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</si>
  <si>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</si>
  <si>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</si>
  <si>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</si>
  <si>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</si>
  <si>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</si>
  <si>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</si>
  <si>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</si>
  <si>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</si>
  <si>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</si>
  <si>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</si>
  <si>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</si>
  <si>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</si>
  <si>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</si>
  <si>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</si>
  <si>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</si>
  <si>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</si>
  <si>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</si>
  <si>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</si>
  <si>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</si>
  <si>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</si>
  <si>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</si>
  <si>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</si>
  <si>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</si>
  <si>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</si>
  <si>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</si>
  <si>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</si>
  <si>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</si>
  <si>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</si>
  <si>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</si>
  <si>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</si>
  <si>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</si>
  <si>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</si>
  <si>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</si>
  <si>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</si>
  <si>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</si>
  <si>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</si>
  <si>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</si>
  <si>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</si>
  <si>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</si>
  <si>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</si>
  <si>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</si>
  <si>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</si>
  <si>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</si>
  <si>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</si>
  <si>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</si>
  <si>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</si>
  <si>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</si>
  <si>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</si>
  <si>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</si>
  <si>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</si>
  <si>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</si>
  <si>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</si>
  <si>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</si>
  <si>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</si>
  <si>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</si>
  <si>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</si>
  <si>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</si>
  <si>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</si>
  <si>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</si>
  <si>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</si>
  <si>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</si>
  <si>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</si>
  <si>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</si>
  <si>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</si>
  <si>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</si>
  <si>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</si>
  <si>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</si>
  <si>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</si>
  <si>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</si>
  <si>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</si>
  <si>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</si>
  <si>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</si>
  <si>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</si>
  <si>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</si>
  <si>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</si>
  <si>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</si>
  <si>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</si>
  <si>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</si>
  <si>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</si>
  <si>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</si>
  <si>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</si>
  <si>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</si>
  <si>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</si>
  <si>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</si>
  <si>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</si>
  <si>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</si>
  <si>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</si>
  <si>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</si>
  <si>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</si>
  <si>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</si>
  <si>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</si>
  <si>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</si>
  <si>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</si>
  <si>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</si>
  <si>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</si>
  <si>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</si>
  <si>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</si>
  <si>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</si>
  <si>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</si>
  <si>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</si>
  <si>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</si>
  <si>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</si>
  <si>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</si>
  <si>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</si>
  <si>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</si>
  <si>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</si>
  <si>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</si>
  <si>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</si>
  <si>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</si>
  <si>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</si>
  <si>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</si>
  <si>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</si>
  <si>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</si>
  <si>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</si>
  <si>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</si>
  <si>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</si>
  <si>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</si>
  <si>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</si>
  <si>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</si>
  <si>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</si>
  <si>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</si>
  <si>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</si>
  <si>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</si>
  <si>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</si>
  <si>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</si>
  <si>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</si>
  <si>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</si>
  <si>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</si>
  <si>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</si>
  <si>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</si>
  <si>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</si>
  <si>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</si>
  <si>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</si>
  <si>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</si>
  <si>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</si>
  <si>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</si>
  <si>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</si>
  <si>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</si>
  <si>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</si>
  <si>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</si>
  <si>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</si>
  <si>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</si>
  <si>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</si>
  <si>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</si>
  <si>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</si>
  <si>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</si>
  <si>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</si>
  <si>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</si>
  <si>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</si>
  <si>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</si>
  <si>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</si>
  <si>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</si>
  <si>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</si>
  <si>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</si>
  <si>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</si>
  <si>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</si>
  <si>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</si>
  <si>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</si>
  <si>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</si>
  <si>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</si>
  <si>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</si>
  <si>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</si>
  <si>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</si>
  <si>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</si>
  <si>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</si>
  <si>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</si>
  <si>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</si>
  <si>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</si>
  <si>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</si>
  <si>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</si>
  <si>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</si>
  <si>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</si>
  <si>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</si>
  <si>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</si>
  <si>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</si>
  <si>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</si>
  <si>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</si>
  <si>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</si>
  <si>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</si>
  <si>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</si>
  <si>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</si>
  <si>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</si>
  <si>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</si>
  <si>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</si>
  <si>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</si>
  <si>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</si>
  <si>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</si>
  <si>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</si>
  <si>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</si>
  <si>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</si>
  <si>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</si>
  <si>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</si>
  <si>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</si>
  <si>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</si>
  <si>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</si>
  <si>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</si>
  <si>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</si>
  <si>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</si>
  <si>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</si>
  <si>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</si>
  <si>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</si>
  <si>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</si>
  <si>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</si>
  <si>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</si>
  <si>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</si>
  <si>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</si>
  <si>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</si>
  <si>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</si>
  <si>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</si>
  <si>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</si>
  <si>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</si>
  <si>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</si>
  <si>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</si>
  <si>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</si>
  <si>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</si>
  <si>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</si>
  <si>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</si>
  <si>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</si>
  <si>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</si>
  <si>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</si>
  <si>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</si>
  <si>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</si>
  <si>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</si>
  <si>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</si>
  <si>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</si>
  <si>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</si>
  <si>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</si>
  <si>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</si>
  <si>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</si>
  <si>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</si>
  <si>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</si>
  <si>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</si>
  <si>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</si>
  <si>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</si>
  <si>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</si>
  <si>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</si>
  <si>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</si>
  <si>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</si>
  <si>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</si>
  <si>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</si>
  <si>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</si>
  <si>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</si>
  <si>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</si>
  <si>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</si>
  <si>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</si>
  <si>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</si>
  <si>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</si>
  <si>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</si>
  <si>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</si>
  <si>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</si>
  <si>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</si>
  <si>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</si>
  <si>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</si>
  <si>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</si>
  <si>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</si>
  <si>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</si>
  <si>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</si>
  <si>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</si>
  <si>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</si>
  <si>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</si>
  <si>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</si>
  <si>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</si>
  <si>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</si>
  <si>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</si>
  <si>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</si>
  <si>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</si>
  <si>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</si>
  <si>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</si>
  <si>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</si>
  <si>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</si>
  <si>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</si>
  <si>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</si>
  <si>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</si>
  <si>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</si>
  <si>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</si>
  <si>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</si>
  <si>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</si>
  <si>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</si>
  <si>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</si>
  <si>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</si>
  <si>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</si>
  <si>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</si>
  <si>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</si>
  <si>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</si>
  <si>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</si>
  <si>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</si>
  <si>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</si>
  <si>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</si>
  <si>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</si>
  <si>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</si>
  <si>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</si>
  <si>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</si>
  <si>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</si>
  <si>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</si>
  <si>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</si>
  <si>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</si>
  <si>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</si>
  <si>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</si>
  <si>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</si>
  <si>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</si>
  <si>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</si>
  <si>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</si>
  <si>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</si>
  <si>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</si>
  <si>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</si>
  <si>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</si>
  <si>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</si>
  <si>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</si>
  <si>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</si>
  <si>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</si>
  <si>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</si>
  <si>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</si>
  <si>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</si>
  <si>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</si>
  <si>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</si>
  <si>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</si>
  <si>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</si>
  <si>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</si>
  <si>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</si>
  <si>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</si>
  <si>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</si>
  <si>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</si>
  <si>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</si>
  <si>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</si>
  <si>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</si>
  <si>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</si>
  <si>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</si>
  <si>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</si>
  <si>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</si>
  <si>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</si>
  <si>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</si>
  <si>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</si>
  <si>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</si>
  <si>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</si>
  <si>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</si>
  <si>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</si>
  <si>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</si>
  <si>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</si>
  <si>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</si>
  <si>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</si>
  <si>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</si>
  <si>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</si>
  <si>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</si>
  <si>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</si>
  <si>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</si>
  <si>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</si>
  <si>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</si>
  <si>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</si>
  <si>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</si>
  <si>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</si>
  <si>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</si>
  <si>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</si>
  <si>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</si>
  <si>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</si>
  <si>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</si>
  <si>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</si>
  <si>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</si>
  <si>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</si>
  <si>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</si>
  <si>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</si>
  <si>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</si>
  <si>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</si>
  <si>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</si>
  <si>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</si>
  <si>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</si>
  <si>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</si>
  <si>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</si>
  <si>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</si>
  <si>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</si>
  <si>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</si>
  <si>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</si>
  <si>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</si>
  <si>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</si>
  <si>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</si>
  <si>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</si>
  <si>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</si>
  <si>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</si>
  <si>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</si>
  <si>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</si>
  <si>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</si>
  <si>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</si>
  <si>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</si>
  <si>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</si>
  <si>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</si>
  <si>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</si>
  <si>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</si>
  <si>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</si>
  <si>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</si>
  <si>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</si>
  <si>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</si>
  <si>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</si>
  <si>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</si>
  <si>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</si>
  <si>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</si>
  <si>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</si>
  <si>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</si>
  <si>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</si>
  <si>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</si>
  <si>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</si>
  <si>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</si>
  <si>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</si>
  <si>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</si>
  <si>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</si>
  <si>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</si>
  <si>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</si>
  <si>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</si>
  <si>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</si>
  <si>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</si>
  <si>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</si>
  <si>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</si>
  <si>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</si>
  <si>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</si>
  <si>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</si>
  <si>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</si>
  <si>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</si>
  <si>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</si>
  <si>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</si>
  <si>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</si>
  <si>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</si>
  <si>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</si>
  <si>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</si>
  <si>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</si>
  <si>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</si>
  <si>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</si>
  <si>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</si>
  <si>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</si>
  <si>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</si>
  <si>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</si>
  <si>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</si>
  <si>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</si>
  <si>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</si>
  <si>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</si>
  <si>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</si>
  <si>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</si>
  <si>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</si>
  <si>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</si>
  <si>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</si>
  <si>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</si>
  <si>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</si>
  <si>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</si>
  <si>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</si>
  <si>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</si>
  <si>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</si>
  <si>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</si>
  <si>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</si>
  <si>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</si>
  <si>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</si>
  <si>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</si>
  <si>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</si>
  <si>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</si>
  <si>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</si>
  <si>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</si>
  <si>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</si>
  <si>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</si>
  <si>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</si>
  <si>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</si>
  <si>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</si>
  <si>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</si>
  <si>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</si>
  <si>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</si>
  <si>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</si>
  <si>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</si>
  <si>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</si>
  <si>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</si>
  <si>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</si>
  <si>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</si>
  <si>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</si>
  <si>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</si>
  <si>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</si>
  <si>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</si>
  <si>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</si>
  <si>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</si>
  <si>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</si>
  <si>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</si>
  <si>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</si>
  <si>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</si>
  <si>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</si>
  <si>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</si>
  <si>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</si>
  <si>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</si>
  <si>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</si>
  <si>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</si>
  <si>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</si>
  <si>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</si>
  <si>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</si>
  <si>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</si>
  <si>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</si>
  <si>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</si>
  <si>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</si>
  <si>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</si>
  <si>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</si>
  <si>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</si>
  <si>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</si>
  <si>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</si>
  <si>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</si>
  <si>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</si>
  <si>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</si>
  <si>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</si>
  <si>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</si>
  <si>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</si>
  <si>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</si>
  <si>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</si>
  <si>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</si>
  <si>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</si>
  <si>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</si>
  <si>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</si>
  <si>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</si>
  <si>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</si>
  <si>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</si>
  <si>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</si>
  <si>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</si>
  <si>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</si>
  <si>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</si>
  <si>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</si>
  <si>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</si>
  <si>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</si>
  <si>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</si>
  <si>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</si>
  <si>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</si>
  <si>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</si>
  <si>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</si>
  <si>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</si>
  <si>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</si>
  <si>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</si>
  <si>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</si>
  <si>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</si>
  <si>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</si>
  <si>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</si>
  <si>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</si>
  <si>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</si>
  <si>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</si>
  <si>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</si>
  <si>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</si>
  <si>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</si>
  <si>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</si>
  <si>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</si>
  <si>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</si>
  <si>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</si>
  <si>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</si>
  <si>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</si>
  <si>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</si>
  <si>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</si>
  <si>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</si>
  <si>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</si>
  <si>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</si>
  <si>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</si>
  <si>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</si>
  <si>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</si>
  <si>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</si>
  <si>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</si>
  <si>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</si>
  <si>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</si>
  <si>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</si>
  <si>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</si>
  <si>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</si>
  <si>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</si>
  <si>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</si>
  <si>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</si>
  <si>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</si>
  <si>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</si>
  <si>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</si>
  <si>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</si>
  <si>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</si>
  <si>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</si>
  <si>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</si>
  <si>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</si>
  <si>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</si>
  <si>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</si>
  <si>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</si>
  <si>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</si>
  <si>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</si>
  <si>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</si>
  <si>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</si>
  <si>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</si>
  <si>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</si>
  <si>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</si>
  <si>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</si>
  <si>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</si>
  <si>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</si>
  <si>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</si>
  <si>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</si>
  <si>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</si>
  <si>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</si>
  <si>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</si>
  <si>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</si>
  <si>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</si>
  <si>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</si>
  <si>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</si>
  <si>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</si>
  <si>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</si>
  <si>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</si>
  <si>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</si>
  <si>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</si>
  <si>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</si>
  <si>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</si>
  <si>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</si>
  <si>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</si>
  <si>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</si>
  <si>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</si>
  <si>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</si>
  <si>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</si>
  <si>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</si>
  <si>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</si>
  <si>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</si>
  <si>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</si>
  <si>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</si>
  <si>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</si>
  <si>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</si>
  <si>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</si>
  <si>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</si>
  <si>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</si>
  <si>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</si>
  <si>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</si>
  <si>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</si>
  <si>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</si>
  <si>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</si>
  <si>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</si>
  <si>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</si>
  <si>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</si>
  <si>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</si>
  <si>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</si>
  <si>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</si>
  <si>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</si>
  <si>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</si>
  <si>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</si>
  <si>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</si>
  <si>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</si>
  <si>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</si>
  <si>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</si>
  <si>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</si>
  <si>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</si>
  <si>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</si>
  <si>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</si>
  <si>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</si>
  <si>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</si>
  <si>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</si>
  <si>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</si>
  <si>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</si>
  <si>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</si>
  <si>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</si>
  <si>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</si>
  <si>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</si>
  <si>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</si>
  <si>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</si>
  <si>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</si>
  <si>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</si>
  <si>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</si>
  <si>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</si>
  <si>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</si>
  <si>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</si>
  <si>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</si>
  <si>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</si>
  <si>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</si>
  <si>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</si>
  <si>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</si>
  <si>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</si>
  <si>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</si>
  <si>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</si>
  <si>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</si>
  <si>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</si>
  <si>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</si>
  <si>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</si>
  <si>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</si>
  <si>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</si>
  <si>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</si>
  <si>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</si>
  <si>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</si>
  <si>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</si>
  <si>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</si>
  <si>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</si>
  <si>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</si>
  <si>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</si>
  <si>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</si>
  <si>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</si>
  <si>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</si>
  <si>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</si>
  <si>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</si>
  <si>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</si>
  <si>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</si>
  <si>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</si>
  <si>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</si>
  <si>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</si>
  <si>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</si>
  <si>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</si>
  <si>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</si>
  <si>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</si>
  <si>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</si>
  <si>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</si>
  <si>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</si>
  <si>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</si>
  <si>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</si>
  <si>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</si>
  <si>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</si>
  <si>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</si>
  <si>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</si>
  <si>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</si>
  <si>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</si>
  <si>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</si>
  <si>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</si>
  <si>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</si>
  <si>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</si>
  <si>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</si>
  <si>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</si>
  <si>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</si>
  <si>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</si>
  <si>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</si>
  <si>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</si>
  <si>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</si>
  <si>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</si>
  <si>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</si>
  <si>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</si>
  <si>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</si>
  <si>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</si>
  <si>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</si>
  <si>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</si>
  <si>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</si>
  <si>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</si>
  <si>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</si>
  <si>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</si>
  <si>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</si>
  <si>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</si>
  <si>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</si>
  <si>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</si>
  <si>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</si>
  <si>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</si>
  <si>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</si>
  <si>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</si>
  <si>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</si>
  <si>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</si>
  <si>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</si>
  <si>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</si>
  <si>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</si>
  <si>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</si>
  <si>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</si>
  <si>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</si>
  <si>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</si>
  <si>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</si>
  <si>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</si>
  <si>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</si>
  <si>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</si>
  <si>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</si>
  <si>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</si>
  <si>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</si>
  <si>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</si>
  <si>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</si>
  <si>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</si>
  <si>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</si>
  <si>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</si>
  <si>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</si>
  <si>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</si>
  <si>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</si>
  <si>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</si>
  <si>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</si>
  <si>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</si>
  <si>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</si>
  <si>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</si>
  <si>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</si>
  <si>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</si>
  <si>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</si>
  <si>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</si>
  <si>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</si>
  <si>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</si>
  <si>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</si>
  <si>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</si>
  <si>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</si>
  <si>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</si>
  <si>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</si>
  <si>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</si>
  <si>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</si>
  <si>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</si>
  <si>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</si>
  <si>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</si>
  <si>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</si>
  <si>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</si>
  <si>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</si>
  <si>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</si>
  <si>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</si>
  <si>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</si>
  <si>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</si>
  <si>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</si>
  <si>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</si>
  <si>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</si>
  <si>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</si>
  <si>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</si>
  <si>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</si>
  <si>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</si>
  <si>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</si>
  <si>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</si>
  <si>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</si>
  <si>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</si>
  <si>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</si>
  <si>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</si>
  <si>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</si>
  <si>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</si>
  <si>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</si>
  <si>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</si>
  <si>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</si>
  <si>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</si>
  <si>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</si>
  <si>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</si>
  <si>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</si>
  <si>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</si>
  <si>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</si>
  <si>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</si>
  <si>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</si>
  <si>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</si>
  <si>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</si>
  <si>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</si>
  <si>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</si>
  <si>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</si>
  <si>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</si>
  <si>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</si>
  <si>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</si>
  <si>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</si>
  <si>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</si>
  <si>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</si>
  <si>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</si>
  <si>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</si>
  <si>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</si>
  <si>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</si>
  <si>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</si>
  <si>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</si>
  <si>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</si>
  <si>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</si>
  <si>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</si>
  <si>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</si>
  <si>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</si>
  <si>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</si>
  <si>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</si>
  <si>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</si>
  <si>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</si>
  <si>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</si>
  <si>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</si>
  <si>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</si>
  <si>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</si>
  <si>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</si>
  <si>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</si>
  <si>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</si>
  <si>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</si>
  <si>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</si>
  <si>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</si>
  <si>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</si>
  <si>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</si>
  <si>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</si>
  <si>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</si>
  <si>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</si>
  <si>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</si>
  <si>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</si>
  <si>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</si>
  <si>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</si>
  <si>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</si>
  <si>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</si>
  <si>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</si>
  <si>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</si>
  <si>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</si>
  <si>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</si>
  <si>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</si>
  <si>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</si>
  <si>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</si>
  <si>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</si>
  <si>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</si>
  <si>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</si>
  <si>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</si>
  <si>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</si>
  <si>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</si>
  <si>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</si>
  <si>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</si>
  <si>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</si>
  <si>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</si>
  <si>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</si>
  <si>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</si>
  <si>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</si>
  <si>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</si>
  <si>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</si>
  <si>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</si>
  <si>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</si>
  <si>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</si>
  <si>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</si>
  <si>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</si>
  <si>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</si>
  <si>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</si>
  <si>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</si>
  <si>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</si>
  <si>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</si>
  <si>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</si>
  <si>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</si>
  <si>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</si>
  <si>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</si>
  <si>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</si>
  <si>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</si>
  <si>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</si>
  <si>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</si>
  <si>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</si>
  <si>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</si>
  <si>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</si>
  <si>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</si>
  <si>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</si>
  <si>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</si>
  <si>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</si>
  <si>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</si>
  <si>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</si>
  <si>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</si>
  <si>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</si>
  <si>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</si>
  <si>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</si>
  <si>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</si>
  <si>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</si>
  <si>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</si>
  <si>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</si>
  <si>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</si>
  <si>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</si>
  <si>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</si>
  <si>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</si>
  <si>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</si>
  <si>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</si>
  <si>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</si>
  <si>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</si>
  <si>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</si>
  <si>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</si>
  <si>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</si>
  <si>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</si>
  <si>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</si>
  <si>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</si>
  <si>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</si>
  <si>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</si>
  <si>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</si>
  <si>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</si>
  <si>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</si>
  <si>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</si>
  <si>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</si>
  <si>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</si>
  <si>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</si>
  <si>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</si>
  <si>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</si>
  <si>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</si>
  <si>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</si>
  <si>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</si>
  <si>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</si>
  <si>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</si>
  <si>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</si>
  <si>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</si>
  <si>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</si>
  <si>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</si>
  <si>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</si>
  <si>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</si>
  <si>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</si>
  <si>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</si>
  <si>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</si>
  <si>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</si>
  <si>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</si>
  <si>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</si>
  <si>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</si>
  <si>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</si>
  <si>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</si>
  <si>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</si>
  <si>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</si>
  <si>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</si>
  <si>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</si>
  <si>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</si>
  <si>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</si>
  <si>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</si>
  <si>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</si>
  <si>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</si>
  <si>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</si>
  <si>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</si>
  <si>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</si>
  <si>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</si>
  <si>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</si>
  <si>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</si>
  <si>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</si>
  <si>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</si>
  <si>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</si>
  <si>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</si>
  <si>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</si>
  <si>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</si>
  <si>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</si>
  <si>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</si>
  <si>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</si>
  <si>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</si>
  <si>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</si>
  <si>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</si>
  <si>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</si>
  <si>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</si>
  <si>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</si>
  <si>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</si>
  <si>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</si>
  <si>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</si>
  <si>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</si>
  <si>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</si>
  <si>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</si>
  <si>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</si>
  <si>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</si>
  <si>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</si>
  <si>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</si>
  <si>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</si>
  <si>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</si>
  <si>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</si>
  <si>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</si>
  <si>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</si>
  <si>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</si>
  <si>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</si>
  <si>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</si>
  <si>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</si>
  <si>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</si>
  <si>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</si>
  <si>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</si>
  <si>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</si>
  <si>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</si>
  <si>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</si>
  <si>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</si>
  <si>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</si>
  <si>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</si>
  <si>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</si>
  <si>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</si>
  <si>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</si>
  <si>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</si>
  <si>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</si>
  <si>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</si>
  <si>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</si>
  <si>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</si>
  <si>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</si>
  <si>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</si>
  <si>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</si>
  <si>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</si>
  <si>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</si>
  <si>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</si>
  <si>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</si>
  <si>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</si>
  <si>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</si>
  <si>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</si>
  <si>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</si>
  <si>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</si>
  <si>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</si>
  <si>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</si>
  <si>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</si>
  <si>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</si>
  <si>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</si>
  <si>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</si>
  <si>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</si>
  <si>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</si>
  <si>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</si>
  <si>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</si>
  <si>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</si>
  <si>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</si>
  <si>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</si>
  <si>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</si>
  <si>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</si>
  <si>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</si>
  <si>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</si>
  <si>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</si>
  <si>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</si>
  <si>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</si>
  <si>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</si>
  <si>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</si>
  <si>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</si>
  <si>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</si>
  <si>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</si>
  <si>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</si>
  <si>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</si>
  <si>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</si>
  <si>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</si>
  <si>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</si>
  <si>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</si>
  <si>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</si>
  <si>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</si>
  <si>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</si>
  <si>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</si>
  <si>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</si>
  <si>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</si>
  <si>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</si>
  <si>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</si>
  <si>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</si>
  <si>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</si>
  <si>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</si>
  <si>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</si>
  <si>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</si>
  <si>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</si>
  <si>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</si>
  <si>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</si>
  <si>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</si>
  <si>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</si>
  <si>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</si>
  <si>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</si>
  <si>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</si>
  <si>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</si>
  <si>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</si>
  <si>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</si>
  <si>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</si>
  <si>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</si>
  <si>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</si>
  <si>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</si>
  <si>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</si>
  <si>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</si>
  <si>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</si>
  <si>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</si>
  <si>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</si>
  <si>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</si>
  <si>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</si>
  <si>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</si>
  <si>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</si>
  <si>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</si>
  <si>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</si>
  <si>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</si>
  <si>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</si>
  <si>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</si>
  <si>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</si>
  <si>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</si>
  <si>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</si>
  <si>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</si>
  <si>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</si>
  <si>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</si>
  <si>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</si>
  <si>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</si>
  <si>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</si>
  <si>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</si>
  <si>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</si>
  <si>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</si>
  <si>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</si>
  <si>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</si>
  <si>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</si>
  <si>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</si>
  <si>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</si>
  <si>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</si>
  <si>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</si>
  <si>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</si>
  <si>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</si>
  <si>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</si>
  <si>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</si>
  <si>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</si>
  <si>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</si>
  <si>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</si>
  <si>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</si>
  <si>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</si>
  <si>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</si>
  <si>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</si>
  <si>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</si>
  <si>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</si>
  <si>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</si>
  <si>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</si>
  <si>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</si>
  <si>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</si>
  <si>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</si>
  <si>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</si>
  <si>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</si>
  <si>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</si>
  <si>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</si>
  <si>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</si>
  <si>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</si>
  <si>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</si>
  <si>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</si>
  <si>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</si>
  <si>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</si>
  <si>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</si>
  <si>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</si>
  <si>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</si>
  <si>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</si>
  <si>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</si>
  <si>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</si>
  <si>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</si>
  <si>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</si>
  <si>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</si>
  <si>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</si>
  <si>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</si>
  <si>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</si>
  <si>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</si>
  <si>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</si>
  <si>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</si>
  <si>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</si>
  <si>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</si>
  <si>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</si>
  <si>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</si>
  <si>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</si>
  <si>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</si>
  <si>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</si>
  <si>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</si>
  <si>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</si>
  <si>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</si>
  <si>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</si>
  <si>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</si>
  <si>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</si>
  <si>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</si>
  <si>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</si>
  <si>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</si>
  <si>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</si>
  <si>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</si>
  <si>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</si>
  <si>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</si>
  <si>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</si>
  <si>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</si>
  <si>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</si>
  <si>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</si>
  <si>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</si>
  <si>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</si>
  <si>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</si>
  <si>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</si>
  <si>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</si>
  <si>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</si>
  <si>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</si>
  <si>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</si>
  <si>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</si>
  <si>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</si>
  <si>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</si>
  <si>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</si>
  <si>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</si>
  <si>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</si>
  <si>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</si>
  <si>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</si>
  <si>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</si>
  <si>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</si>
  <si>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</si>
  <si>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</si>
  <si>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</si>
  <si>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</si>
  <si>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</si>
  <si>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</si>
  <si>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</si>
  <si>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</si>
  <si>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</si>
  <si>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</si>
  <si>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</si>
  <si>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</si>
  <si>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</si>
  <si>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</si>
  <si>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</si>
  <si>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</si>
  <si>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</si>
  <si>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</si>
  <si>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</si>
  <si>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</si>
  <si>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</si>
  <si>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</si>
  <si>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</si>
  <si>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</si>
  <si>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</si>
  <si>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</si>
  <si>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</si>
  <si>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</si>
  <si>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</si>
  <si>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</si>
  <si>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</si>
  <si>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</si>
  <si>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</si>
  <si>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</si>
  <si>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</si>
  <si>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</si>
  <si>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</si>
  <si>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</si>
  <si>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</si>
  <si>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</si>
  <si>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</si>
  <si>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</si>
  <si>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</si>
  <si>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</si>
  <si>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</si>
  <si>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</si>
  <si>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</si>
  <si>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</si>
  <si>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</si>
  <si>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</si>
  <si>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</si>
  <si>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</si>
  <si>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</si>
  <si>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</si>
  <si>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</si>
  <si>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</si>
  <si>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</si>
  <si>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</si>
  <si>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</si>
  <si>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</si>
  <si>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</si>
  <si>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</si>
  <si>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</si>
  <si>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</si>
  <si>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</si>
  <si>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</si>
  <si>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</si>
  <si>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</si>
  <si>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</si>
  <si>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</si>
  <si>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</si>
  <si>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</si>
  <si>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</si>
  <si>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</si>
  <si>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</si>
  <si>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</si>
  <si>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</si>
  <si>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</si>
  <si>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</si>
  <si>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</si>
  <si>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</si>
  <si>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</si>
  <si>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</si>
  <si>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</si>
  <si>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</si>
  <si>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</si>
  <si>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</si>
  <si>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</si>
  <si>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</si>
  <si>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</si>
  <si>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</si>
  <si>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</si>
  <si>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</si>
  <si>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</si>
  <si>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</si>
  <si>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</si>
  <si>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</si>
  <si>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</si>
  <si>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</si>
  <si>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</si>
  <si>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</si>
  <si>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</si>
  <si>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</si>
  <si>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</si>
  <si>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</si>
  <si>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</si>
  <si>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</si>
  <si>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</si>
  <si>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</si>
  <si>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</si>
  <si>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</si>
  <si>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</si>
  <si>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</si>
  <si>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</si>
  <si>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</si>
  <si>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</si>
  <si>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</si>
  <si>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</si>
  <si>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</si>
  <si>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</si>
  <si>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</si>
  <si>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</si>
  <si>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</si>
  <si>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</si>
  <si>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</si>
  <si>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</si>
  <si>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</si>
  <si>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</si>
  <si>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</si>
  <si>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</si>
  <si>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</si>
  <si>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</si>
  <si>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</si>
  <si>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</si>
  <si>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</si>
  <si>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</si>
  <si>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</si>
  <si>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</si>
  <si>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</si>
  <si>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</si>
  <si>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</si>
  <si>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</si>
  <si>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</si>
  <si>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</si>
  <si>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</si>
  <si>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</si>
  <si>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</si>
  <si>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</si>
  <si>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</si>
  <si>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</si>
  <si>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</si>
  <si>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</si>
  <si>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</si>
  <si>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</si>
  <si>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</si>
  <si>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</si>
  <si>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</si>
  <si>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</si>
  <si>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</si>
  <si>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</si>
  <si>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</si>
  <si>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</si>
  <si>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</si>
  <si>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</si>
  <si>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</si>
  <si>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</si>
  <si>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</si>
  <si>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</si>
  <si>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</si>
  <si>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</si>
  <si>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</si>
  <si>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</si>
  <si>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</si>
  <si>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</si>
  <si>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</si>
  <si>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</si>
  <si>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</si>
  <si>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</si>
  <si>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</si>
  <si>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</si>
  <si>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</si>
  <si>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</si>
  <si>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</si>
  <si>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</si>
  <si>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</si>
  <si>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</si>
  <si>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</si>
  <si>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</si>
  <si>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</si>
  <si>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</si>
  <si>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</si>
  <si>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</si>
  <si>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</si>
  <si>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</si>
  <si>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</si>
  <si>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</si>
  <si>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</si>
  <si>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</si>
  <si>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</si>
  <si>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</si>
  <si>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</si>
  <si>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</si>
  <si>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</si>
  <si>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</si>
  <si>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</si>
  <si>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</si>
  <si>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</si>
  <si>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</si>
  <si>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</si>
  <si>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</si>
  <si>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</si>
  <si>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</si>
  <si>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</si>
  <si>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</si>
  <si>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</si>
  <si>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</si>
  <si>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</si>
  <si>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</si>
  <si>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</si>
  <si>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</si>
  <si>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</si>
  <si>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</si>
  <si>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</si>
  <si>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</si>
  <si>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</si>
  <si>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</si>
  <si>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</si>
  <si>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</si>
  <si>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</si>
  <si>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</si>
  <si>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</si>
  <si>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</si>
  <si>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</si>
  <si>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</si>
  <si>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</si>
  <si>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</si>
  <si>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</si>
  <si>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</si>
  <si>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</si>
  <si>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</si>
  <si>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</si>
  <si>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</si>
  <si>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</si>
  <si>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</si>
  <si>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</si>
  <si>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</si>
  <si>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</si>
  <si>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</si>
  <si>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</si>
  <si>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</si>
  <si>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</si>
  <si>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</si>
  <si>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</si>
  <si>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</si>
  <si>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</si>
  <si>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</si>
  <si>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</si>
  <si>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</si>
  <si>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</si>
  <si>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</si>
  <si>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</si>
  <si>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</si>
  <si>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</si>
  <si>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</si>
  <si>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</si>
  <si>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</si>
  <si>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</si>
  <si>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</si>
  <si>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</si>
  <si>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</si>
  <si>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</si>
  <si>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</si>
  <si>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</si>
  <si>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</si>
  <si>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</si>
  <si>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</si>
  <si>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</si>
  <si>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</si>
  <si>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</si>
  <si>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</si>
  <si>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</si>
  <si>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</si>
  <si>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</si>
  <si>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</si>
  <si>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</si>
  <si>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</si>
  <si>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</si>
  <si>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</si>
  <si>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</si>
  <si>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</si>
  <si>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</si>
  <si>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</si>
  <si>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</si>
  <si>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</si>
  <si>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</si>
  <si>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</si>
  <si>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</si>
  <si>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</si>
  <si>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</si>
  <si>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</si>
  <si>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</si>
  <si>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</si>
  <si>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</si>
  <si>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</si>
  <si>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</si>
  <si>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</si>
  <si>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</si>
  <si>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</si>
  <si>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</si>
  <si>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</si>
  <si>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</si>
  <si>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</si>
  <si>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</si>
  <si>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</si>
  <si>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</si>
  <si>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</si>
  <si>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</si>
  <si>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</si>
  <si>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</si>
  <si>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</si>
  <si>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</si>
  <si>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</si>
  <si>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</si>
  <si>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</si>
  <si>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</si>
  <si>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</si>
  <si>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</si>
  <si>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</si>
  <si>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</si>
  <si>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</si>
  <si>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</si>
  <si>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</si>
  <si>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</si>
  <si>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</si>
  <si>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</si>
  <si>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</si>
  <si>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</si>
  <si>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</si>
  <si>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</si>
  <si>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</si>
  <si>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</si>
  <si>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</si>
  <si>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</si>
  <si>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</si>
  <si>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</si>
  <si>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</si>
  <si>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</si>
  <si>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</si>
  <si>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</si>
  <si>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</si>
  <si>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</si>
  <si>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</si>
  <si>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</si>
  <si>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</si>
  <si>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</si>
  <si>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</si>
  <si>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</si>
  <si>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</si>
  <si>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</si>
  <si>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</si>
  <si>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</si>
  <si>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</si>
  <si>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</si>
  <si>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</si>
  <si>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</si>
  <si>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</si>
  <si>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</si>
  <si>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</si>
  <si>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</si>
  <si>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</si>
  <si>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</si>
  <si>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</si>
  <si>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</si>
  <si>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</si>
  <si>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</si>
  <si>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</si>
  <si>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</si>
  <si>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</si>
  <si>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</si>
  <si>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</si>
  <si>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</si>
  <si>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</si>
  <si>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</si>
  <si>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</si>
  <si>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</si>
  <si>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</si>
  <si>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</si>
  <si>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</si>
  <si>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</si>
  <si>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</si>
  <si>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</si>
  <si>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</si>
  <si>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</si>
  <si>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</si>
  <si>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</si>
  <si>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</si>
  <si>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</si>
  <si>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</si>
  <si>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</si>
  <si>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</si>
  <si>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</si>
  <si>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</si>
  <si>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</si>
  <si>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</si>
  <si>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</si>
  <si>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</si>
  <si>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</si>
  <si>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</si>
  <si>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</si>
  <si>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</si>
  <si>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</si>
  <si>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</si>
  <si>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</si>
  <si>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</si>
  <si>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</si>
  <si>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</si>
  <si>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</si>
  <si>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</si>
  <si>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</si>
  <si>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</si>
  <si>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</si>
  <si>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</si>
  <si>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</si>
  <si>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</si>
  <si>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</si>
  <si>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</si>
  <si>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</si>
  <si>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</si>
  <si>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</si>
  <si>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</si>
  <si>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</si>
  <si>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</si>
  <si>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</si>
  <si>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</si>
  <si>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</si>
  <si>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</si>
  <si>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</si>
  <si>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</si>
  <si>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</si>
  <si>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</si>
  <si>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</si>
  <si>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</si>
  <si>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</si>
  <si>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</si>
  <si>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</si>
  <si>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</si>
  <si>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</si>
  <si>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</si>
  <si>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</si>
  <si>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</si>
  <si>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</si>
  <si>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</si>
  <si>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</si>
  <si>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</si>
  <si>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</si>
  <si>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</si>
  <si>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</si>
  <si>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</si>
  <si>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</si>
  <si>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</si>
  <si>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</si>
  <si>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</si>
  <si>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</si>
  <si>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</si>
  <si>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</si>
  <si>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</si>
  <si>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</si>
  <si>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</si>
  <si>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</si>
  <si>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</si>
  <si>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</si>
  <si>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</si>
  <si>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</si>
  <si>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</si>
  <si>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</si>
  <si>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</si>
  <si>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</si>
  <si>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</si>
  <si>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</si>
  <si>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</si>
  <si>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</si>
  <si>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</si>
  <si>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</si>
  <si>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</si>
  <si>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</si>
  <si>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</si>
  <si>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</si>
  <si>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</si>
  <si>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</si>
  <si>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</si>
  <si>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</si>
  <si>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</si>
  <si>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</si>
  <si>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</si>
  <si>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</si>
  <si>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</si>
  <si>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</si>
  <si>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</si>
  <si>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</si>
  <si>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</si>
  <si>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</si>
  <si>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</si>
  <si>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</si>
  <si>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</si>
  <si>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</si>
  <si>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</si>
  <si>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</si>
  <si>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</si>
  <si>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</si>
  <si>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</si>
  <si>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</si>
  <si>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</si>
  <si>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</si>
  <si>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</si>
  <si>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</si>
  <si>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</si>
  <si>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</si>
  <si>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</si>
  <si>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</si>
  <si>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</si>
  <si>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</si>
  <si>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</si>
  <si>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</si>
  <si>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</si>
  <si>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</si>
  <si>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</si>
  <si>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</si>
  <si>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</si>
  <si>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</si>
  <si>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</si>
  <si>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</si>
  <si>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</si>
  <si>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</si>
  <si>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</si>
  <si>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</si>
  <si>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</si>
  <si>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</si>
  <si>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</si>
  <si>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</si>
  <si>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</si>
  <si>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</si>
  <si>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</si>
  <si>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</si>
  <si>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</si>
  <si>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</si>
  <si>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</si>
  <si>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</si>
  <si>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</si>
  <si>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</si>
  <si>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</si>
  <si>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</si>
  <si>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</si>
  <si>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</si>
  <si>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</si>
  <si>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</si>
  <si>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</si>
  <si>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</si>
  <si>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</si>
  <si>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</si>
  <si>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</si>
  <si>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</si>
  <si>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</si>
  <si>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</si>
  <si>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</si>
  <si>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</si>
  <si>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</si>
  <si>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</si>
  <si>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</si>
  <si>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</si>
  <si>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</si>
  <si>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</si>
  <si>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</si>
  <si>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</si>
  <si>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</si>
  <si>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</si>
  <si>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</si>
  <si>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</si>
  <si>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</si>
  <si>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</si>
  <si>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</si>
  <si>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</si>
  <si>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</si>
  <si>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</si>
  <si>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</si>
  <si>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</si>
  <si>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</si>
  <si>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</si>
  <si>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</si>
  <si>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</si>
  <si>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</si>
  <si>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</si>
  <si>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</si>
  <si>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</si>
  <si>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</si>
  <si>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</si>
  <si>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</si>
  <si>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</si>
  <si>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</si>
  <si>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</si>
  <si>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</si>
  <si>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</si>
  <si>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</si>
  <si>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</si>
  <si>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</si>
  <si>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</si>
  <si>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</si>
  <si>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</si>
  <si>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</si>
  <si>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</si>
  <si>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</si>
  <si>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</si>
  <si>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</si>
  <si>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</si>
  <si>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</si>
  <si>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</si>
  <si>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</si>
  <si>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</si>
  <si>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</si>
  <si>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</si>
  <si>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</si>
  <si>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</si>
  <si>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</si>
  <si>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</si>
  <si>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</si>
  <si>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</si>
  <si>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</si>
  <si>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</si>
  <si>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</si>
  <si>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</si>
  <si>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</si>
  <si>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</si>
  <si>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</si>
  <si>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</si>
  <si>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</si>
  <si>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</si>
  <si>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</si>
  <si>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</si>
  <si>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</si>
  <si>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</si>
  <si>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</si>
  <si>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</si>
  <si>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</si>
  <si>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</si>
  <si>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</si>
  <si>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</si>
  <si>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</si>
  <si>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</si>
  <si>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</si>
  <si>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</si>
  <si>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</si>
  <si>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</si>
  <si>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</si>
  <si>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</si>
  <si>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</si>
  <si>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</si>
  <si>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</si>
  <si>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</si>
  <si>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</si>
  <si>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</si>
  <si>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</si>
  <si>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</si>
  <si>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</si>
  <si>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</si>
  <si>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</si>
  <si>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</si>
  <si>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</si>
  <si>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</si>
  <si>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</si>
  <si>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</si>
  <si>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</si>
  <si>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</si>
  <si>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</si>
  <si>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</si>
  <si>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</si>
  <si>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</si>
  <si>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</si>
  <si>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</si>
  <si>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</si>
  <si>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</si>
  <si>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</si>
  <si>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</si>
  <si>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</si>
  <si>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</si>
  <si>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</si>
  <si>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</si>
  <si>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</si>
  <si>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</si>
  <si>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</si>
  <si>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</si>
  <si>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</si>
  <si>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</si>
  <si>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</si>
  <si>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</si>
  <si>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</si>
  <si>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</si>
  <si>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</si>
  <si>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</si>
  <si>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</si>
  <si>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</si>
  <si>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</si>
  <si>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</si>
  <si>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</si>
  <si>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</si>
  <si>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</si>
  <si>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</si>
  <si>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</si>
  <si>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</si>
  <si>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</si>
  <si>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</si>
  <si>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</si>
  <si>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</si>
  <si>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</si>
  <si>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</si>
  <si>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</si>
  <si>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</si>
  <si>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</si>
  <si>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</si>
  <si>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</si>
  <si>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</si>
  <si>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</si>
  <si>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</si>
  <si>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</si>
  <si>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</si>
  <si>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</si>
  <si>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</si>
  <si>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</si>
  <si>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</si>
  <si>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</si>
  <si>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</si>
  <si>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</si>
  <si>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</si>
  <si>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</si>
  <si>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</si>
  <si>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</si>
  <si>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</si>
  <si>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</si>
  <si>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</si>
  <si>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</si>
  <si>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</si>
  <si>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</si>
  <si>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</si>
  <si>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</si>
  <si>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</si>
  <si>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</si>
  <si>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</si>
  <si>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</si>
  <si>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</si>
  <si>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</si>
  <si>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</si>
  <si>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</si>
  <si>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</si>
  <si>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</si>
  <si>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</si>
  <si>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</si>
  <si>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</si>
  <si>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</si>
  <si>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</si>
  <si>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</si>
  <si>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</si>
  <si>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</si>
  <si>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</si>
  <si>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</si>
  <si>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</si>
  <si>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</si>
  <si>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</si>
  <si>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</si>
  <si>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</si>
  <si>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</si>
  <si>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</si>
  <si>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</si>
  <si>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</si>
  <si>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</si>
  <si>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</si>
  <si>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</si>
  <si>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</si>
  <si>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</si>
  <si>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</si>
  <si>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</si>
  <si>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</si>
  <si>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</si>
  <si>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</si>
  <si>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</si>
  <si>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</si>
  <si>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</si>
  <si>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</si>
  <si>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</si>
  <si>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</si>
  <si>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</si>
  <si>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</si>
  <si>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</si>
  <si>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</si>
  <si>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</si>
  <si>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</si>
  <si>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</si>
  <si>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</si>
  <si>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</si>
  <si>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</si>
  <si>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</si>
  <si>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</si>
  <si>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</si>
  <si>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</si>
  <si>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</si>
  <si>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</si>
  <si>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</si>
  <si>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</si>
  <si>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</si>
  <si>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</si>
  <si>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</si>
  <si>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</si>
  <si>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</si>
  <si>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</si>
  <si>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</si>
  <si>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</si>
  <si>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</si>
  <si>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</si>
  <si>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</si>
  <si>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</si>
  <si>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</si>
  <si>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</si>
  <si>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</si>
  <si>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</si>
  <si>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</si>
  <si>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</si>
  <si>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</si>
  <si>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</si>
  <si>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</si>
  <si>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</si>
  <si>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</si>
  <si>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</si>
  <si>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</si>
  <si>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</si>
  <si>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</si>
  <si>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</si>
  <si>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</si>
  <si>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</si>
  <si>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</si>
  <si>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</si>
  <si>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</si>
  <si>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</si>
  <si>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</si>
  <si>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</si>
  <si>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</si>
  <si>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</si>
  <si>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</si>
  <si>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</si>
  <si>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</si>
  <si>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</si>
  <si>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</si>
  <si>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</si>
  <si>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</si>
  <si>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</si>
  <si>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</si>
  <si>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</si>
  <si>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</si>
  <si>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</si>
  <si>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</si>
  <si>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</si>
  <si>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</si>
  <si>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</si>
  <si>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</si>
  <si>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</si>
  <si>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</si>
  <si>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</si>
  <si>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</si>
  <si>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</si>
  <si>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</si>
  <si>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</si>
  <si>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</si>
  <si>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</si>
  <si>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</si>
  <si>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</si>
  <si>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</si>
  <si>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</si>
  <si>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</si>
  <si>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</si>
  <si>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</si>
  <si>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</si>
  <si>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</si>
  <si>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</si>
  <si>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</si>
  <si>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</si>
  <si>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</si>
  <si>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</si>
  <si>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</si>
  <si>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</si>
  <si>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</si>
  <si>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</si>
  <si>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</si>
  <si>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</si>
  <si>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</si>
  <si>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</si>
  <si>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</si>
  <si>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</si>
  <si>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</si>
  <si>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</si>
  <si>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</si>
  <si>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</si>
  <si>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</si>
  <si>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</si>
  <si>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</si>
  <si>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</si>
  <si>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</si>
  <si>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</si>
  <si>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</si>
  <si>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</si>
  <si>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</si>
  <si>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</si>
  <si>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</si>
  <si>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</si>
  <si>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</si>
  <si>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</si>
  <si>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</si>
  <si>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</si>
  <si>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</si>
  <si>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</si>
  <si>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</si>
  <si>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</si>
  <si>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</si>
  <si>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</si>
  <si>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</si>
  <si>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</si>
  <si>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</si>
  <si>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</si>
  <si>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</si>
  <si>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</si>
  <si>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</si>
  <si>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</si>
  <si>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</si>
  <si>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</si>
  <si>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</si>
  <si>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</si>
  <si>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</si>
  <si>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</si>
  <si>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</si>
  <si>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</si>
  <si>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</si>
  <si>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</si>
  <si>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</si>
  <si>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</si>
  <si>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</si>
  <si>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</si>
  <si>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</si>
  <si>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</si>
  <si>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</si>
  <si>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</si>
  <si>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</si>
  <si>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</si>
  <si>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</si>
  <si>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</si>
  <si>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</si>
  <si>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</si>
  <si>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</si>
  <si>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</si>
  <si>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</si>
  <si>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</si>
  <si>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</si>
  <si>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</si>
  <si>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</si>
  <si>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</si>
  <si>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</si>
  <si>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</si>
  <si>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</si>
  <si>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</si>
  <si>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</si>
  <si>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</si>
  <si>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</si>
  <si>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</si>
  <si>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</si>
  <si>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</si>
  <si>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</si>
  <si>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</si>
  <si>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</si>
  <si>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</si>
  <si>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</si>
  <si>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</si>
  <si>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</si>
  <si>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</si>
  <si>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</si>
  <si>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</si>
  <si>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</si>
  <si>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</si>
  <si>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</si>
  <si>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</si>
  <si>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</si>
  <si>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</si>
  <si>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</si>
  <si>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</si>
  <si>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</si>
  <si>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</si>
  <si>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</si>
  <si>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</si>
  <si>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</si>
  <si>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</si>
  <si>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</si>
  <si>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</si>
  <si>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</si>
  <si>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</si>
  <si>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</si>
  <si>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</si>
  <si>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</si>
  <si>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</si>
  <si>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</si>
  <si>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</si>
  <si>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</si>
  <si>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</si>
  <si>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</si>
  <si>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</si>
  <si>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</si>
  <si>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</si>
  <si>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</si>
  <si>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</si>
  <si>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</si>
  <si>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</si>
  <si>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</si>
  <si>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</si>
  <si>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</si>
  <si>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</si>
  <si>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</si>
  <si>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</si>
  <si>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</si>
  <si>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</si>
  <si>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</si>
  <si>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</si>
  <si>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</si>
  <si>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</si>
  <si>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</si>
  <si>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</si>
  <si>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</si>
  <si>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</si>
  <si>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</si>
  <si>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</si>
  <si>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</si>
  <si>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</si>
  <si>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</si>
  <si>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</si>
  <si>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</si>
  <si>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</si>
  <si>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</si>
  <si>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</si>
  <si>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</si>
  <si>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</si>
  <si>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</si>
  <si>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</si>
  <si>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</si>
  <si>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</si>
  <si>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</si>
  <si>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</si>
  <si>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</si>
  <si>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</si>
  <si>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</si>
  <si>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</si>
  <si>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</si>
  <si>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</si>
  <si>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</si>
  <si>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</si>
  <si>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</si>
  <si>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</si>
  <si>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</si>
  <si>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</si>
  <si>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</si>
  <si>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</si>
  <si>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</si>
  <si>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</si>
  <si>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</si>
  <si>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</si>
  <si>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</si>
  <si>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</si>
  <si>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</si>
  <si>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</si>
  <si>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</si>
  <si>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</si>
  <si>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</si>
  <si>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</si>
  <si>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</si>
  <si>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</si>
  <si>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</si>
  <si>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</si>
  <si>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</si>
  <si>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</si>
  <si>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</si>
  <si>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</si>
  <si>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</si>
  <si>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</si>
  <si>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</si>
  <si>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</si>
  <si>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</si>
  <si>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</si>
  <si>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</si>
  <si>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</si>
  <si>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</si>
  <si>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</si>
  <si>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</si>
  <si>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</si>
  <si>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</si>
  <si>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</si>
  <si>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</si>
  <si>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</si>
  <si>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</si>
  <si>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</si>
  <si>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</si>
  <si>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</si>
  <si>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</si>
  <si>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</si>
  <si>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</si>
  <si>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</si>
  <si>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</si>
  <si>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</si>
  <si>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</si>
  <si>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</si>
  <si>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</si>
  <si>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</si>
  <si>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</si>
  <si>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</si>
  <si>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</si>
  <si>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</si>
  <si>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</si>
  <si>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</si>
  <si>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</si>
  <si>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</si>
  <si>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</si>
  <si>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</si>
  <si>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</si>
  <si>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</si>
  <si>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</si>
  <si>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</si>
  <si>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</si>
  <si>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</si>
  <si>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</si>
  <si>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</si>
  <si>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</si>
  <si>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</si>
  <si>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</si>
  <si>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</si>
  <si>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</si>
  <si>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</si>
  <si>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</si>
  <si>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</si>
  <si>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</si>
  <si>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</si>
  <si>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</si>
  <si>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</si>
  <si>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</si>
  <si>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</si>
  <si>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</si>
  <si>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</si>
  <si>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</si>
  <si>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</si>
  <si>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</si>
  <si>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</si>
  <si>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</si>
  <si>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</si>
  <si>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</si>
  <si>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</si>
  <si>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</si>
  <si>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</si>
  <si>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</si>
  <si>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</si>
  <si>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</si>
  <si>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</si>
  <si>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</si>
  <si>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</si>
  <si>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</si>
  <si>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</si>
  <si>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</si>
  <si>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</si>
  <si>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</si>
  <si>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</si>
  <si>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</si>
  <si>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</si>
  <si>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</si>
  <si>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</si>
  <si>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</si>
  <si>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</si>
  <si>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</si>
  <si>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</si>
  <si>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</si>
  <si>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</si>
  <si>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</si>
  <si>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</si>
  <si>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</si>
  <si>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</si>
  <si>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</si>
  <si>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</si>
  <si>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</si>
  <si>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</si>
  <si>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</si>
  <si>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</si>
  <si>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</si>
  <si>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</si>
  <si>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</si>
  <si>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</si>
  <si>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</si>
  <si>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</si>
  <si>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</si>
  <si>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</si>
  <si>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</si>
  <si>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</si>
  <si>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</si>
  <si>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</si>
  <si>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</si>
  <si>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</si>
  <si>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</si>
  <si>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</si>
  <si>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</si>
  <si>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</si>
  <si>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</si>
  <si>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</si>
  <si>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</si>
  <si>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</si>
  <si>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</si>
  <si>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</si>
  <si>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</si>
  <si>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</si>
  <si>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</si>
  <si>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</si>
  <si>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</si>
  <si>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</si>
  <si>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</si>
  <si>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</si>
  <si>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</si>
  <si>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</si>
  <si>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</si>
  <si>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</si>
  <si>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</si>
  <si>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</si>
  <si>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</si>
  <si>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</si>
  <si>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</si>
  <si>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</si>
  <si>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</si>
  <si>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</si>
  <si>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</si>
  <si>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</si>
  <si>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</si>
  <si>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</si>
  <si>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</si>
  <si>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</si>
  <si>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</si>
  <si>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</si>
  <si>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</si>
  <si>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</si>
  <si>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</si>
  <si>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</si>
  <si>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</si>
  <si>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</si>
  <si>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</si>
  <si>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</si>
  <si>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</si>
  <si>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</si>
  <si>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</si>
  <si>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</si>
  <si>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</si>
  <si>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</si>
  <si>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</si>
  <si>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</si>
  <si>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</si>
  <si>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</si>
  <si>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</si>
  <si>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</si>
  <si>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</si>
  <si>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</si>
  <si>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</si>
  <si>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</si>
  <si>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</si>
  <si>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</si>
  <si>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</si>
  <si>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</si>
  <si>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</si>
  <si>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</si>
  <si>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</si>
  <si>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</si>
  <si>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</si>
  <si>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</si>
  <si>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</si>
  <si>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</si>
  <si>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</si>
  <si>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</si>
  <si>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</si>
  <si>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</si>
  <si>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</si>
  <si>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</si>
  <si>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</si>
  <si>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</si>
  <si>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</si>
  <si>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</si>
  <si>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</si>
  <si>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</si>
  <si>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</si>
  <si>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</si>
  <si>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</si>
  <si>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</si>
  <si>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</si>
  <si>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</si>
  <si>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</si>
  <si>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</si>
  <si>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</si>
  <si>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</si>
  <si>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</si>
  <si>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</si>
  <si>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</si>
  <si>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</si>
  <si>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</si>
  <si>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</si>
  <si>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</si>
  <si>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</si>
  <si>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</si>
  <si>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</si>
  <si>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</si>
  <si>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</si>
  <si>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</si>
  <si>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</si>
  <si>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</si>
  <si>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</si>
  <si>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</si>
  <si>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</si>
  <si>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</si>
  <si>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</si>
  <si>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</si>
  <si>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</si>
  <si>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</si>
  <si>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</si>
  <si>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</si>
  <si>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</si>
  <si>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</si>
  <si>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</si>
  <si>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</si>
  <si>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</si>
  <si>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</si>
  <si>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</si>
  <si>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</si>
  <si>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</si>
  <si>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</si>
  <si>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</si>
  <si>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</si>
  <si>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</si>
  <si>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</si>
  <si>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</si>
  <si>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</si>
  <si>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</si>
  <si>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</si>
  <si>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</si>
  <si>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</si>
  <si>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</si>
  <si>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</si>
  <si>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</si>
  <si>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</si>
  <si>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</si>
  <si>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</si>
  <si>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</si>
  <si>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</si>
  <si>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</si>
  <si>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</si>
  <si>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</si>
  <si>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</si>
  <si>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</si>
  <si>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</si>
  <si>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</si>
  <si>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</si>
  <si>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</si>
  <si>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</si>
  <si>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</si>
  <si>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</si>
  <si>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</si>
  <si>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</si>
  <si>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</si>
  <si>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</si>
  <si>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</si>
  <si>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</si>
  <si>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</si>
  <si>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</si>
  <si>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</si>
  <si>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</si>
  <si>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</si>
  <si>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</si>
  <si>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</si>
  <si>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</si>
  <si>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</si>
  <si>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</si>
  <si>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</si>
  <si>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</si>
  <si>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</si>
  <si>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</si>
  <si>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</si>
  <si>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</si>
  <si>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</si>
  <si>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</si>
  <si>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</si>
  <si>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</si>
  <si>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</si>
  <si>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</si>
  <si>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</si>
  <si>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</si>
  <si>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</si>
  <si>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</si>
  <si>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</si>
  <si>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</si>
  <si>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</si>
  <si>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</si>
  <si>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</si>
  <si>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</si>
  <si>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</si>
  <si>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</si>
  <si>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</si>
  <si>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</si>
  <si>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</si>
  <si>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</si>
  <si>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</si>
  <si>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</si>
  <si>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</si>
  <si>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</si>
  <si>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</si>
  <si>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</si>
  <si>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</si>
  <si>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</si>
  <si>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</si>
  <si>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</si>
  <si>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</si>
  <si>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</si>
  <si>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</si>
  <si>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</si>
  <si>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</si>
  <si>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</si>
  <si>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</si>
  <si>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</si>
  <si>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</si>
  <si>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</si>
  <si>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</si>
  <si>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</si>
  <si>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</si>
  <si>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</si>
  <si>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</si>
  <si>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</si>
  <si>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</si>
  <si>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</si>
  <si>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</si>
  <si>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</si>
  <si>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</si>
  <si>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</si>
  <si>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</si>
  <si>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</si>
  <si>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</si>
  <si>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</si>
  <si>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</si>
  <si>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</si>
  <si>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</si>
  <si>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</si>
  <si>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</si>
  <si>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</si>
  <si>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</si>
  <si>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</si>
  <si>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</si>
  <si>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</si>
  <si>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</si>
  <si>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</si>
  <si>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</si>
  <si>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</si>
  <si>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</si>
  <si>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</si>
  <si>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</si>
  <si>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</si>
  <si>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</si>
  <si>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</si>
  <si>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</si>
  <si>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</si>
  <si>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</si>
  <si>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</si>
  <si>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</si>
  <si>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</si>
  <si>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</si>
  <si>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</si>
  <si>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</si>
  <si>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</si>
  <si>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</si>
  <si>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</si>
  <si>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</si>
  <si>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</si>
  <si>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</si>
  <si>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</si>
  <si>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</si>
  <si>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</si>
  <si>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</si>
  <si>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</si>
  <si>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</si>
  <si>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</si>
  <si>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</si>
  <si>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</si>
  <si>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</si>
  <si>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</si>
  <si>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</si>
  <si>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</si>
  <si>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</si>
  <si>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</si>
  <si>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</si>
  <si>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</si>
  <si>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</si>
  <si>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</si>
  <si>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</si>
  <si>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</si>
  <si>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</si>
  <si>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</si>
  <si>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</si>
  <si>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</si>
  <si>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</si>
  <si>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</si>
  <si>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</si>
  <si>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</si>
  <si>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</si>
  <si>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</si>
  <si>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</si>
  <si>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</si>
  <si>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</si>
  <si>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</si>
  <si>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</si>
  <si>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</si>
  <si>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</si>
  <si>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</si>
  <si>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</si>
  <si>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</si>
  <si>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</si>
  <si>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</si>
  <si>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</si>
  <si>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</si>
  <si>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</si>
  <si>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</si>
  <si>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</si>
  <si>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</si>
  <si>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</si>
  <si>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</si>
  <si>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</si>
  <si>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</si>
  <si>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</si>
  <si>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</si>
  <si>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</si>
  <si>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</si>
  <si>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</si>
  <si>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</si>
  <si>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</si>
  <si>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</si>
  <si>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</si>
  <si>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</si>
  <si>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</si>
  <si>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</si>
  <si>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</si>
  <si>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</si>
  <si>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</si>
  <si>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</si>
  <si>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</si>
  <si>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</si>
  <si>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</si>
  <si>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</si>
  <si>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</si>
  <si>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</si>
  <si>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</si>
  <si>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</si>
  <si>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</si>
  <si>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</si>
  <si>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</si>
  <si>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</si>
  <si>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</si>
  <si>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</si>
  <si>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</si>
  <si>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</si>
  <si>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</si>
  <si>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</si>
  <si>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</si>
  <si>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</si>
  <si>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</si>
  <si>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</si>
  <si>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</si>
  <si>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</si>
  <si>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</si>
  <si>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</si>
  <si>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</si>
  <si>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</si>
  <si>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</si>
  <si>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</si>
  <si>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</si>
  <si>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</si>
  <si>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</si>
  <si>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</si>
  <si>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</si>
  <si>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</si>
  <si>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</si>
  <si>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</si>
  <si>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</si>
  <si>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</si>
  <si>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</si>
  <si>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</si>
  <si>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</si>
  <si>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</si>
  <si>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</si>
  <si>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</si>
  <si>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</si>
  <si>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</si>
  <si>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</si>
  <si>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</si>
  <si>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</si>
  <si>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</si>
  <si>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</si>
  <si>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</si>
  <si>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</si>
  <si>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</si>
  <si>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</si>
  <si>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</si>
  <si>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</si>
  <si>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</si>
  <si>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</si>
  <si>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</si>
  <si>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</si>
  <si>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</si>
  <si>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</si>
  <si>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</si>
  <si>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</si>
  <si>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</si>
  <si>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</si>
  <si>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</si>
  <si>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</si>
  <si>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</si>
  <si>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</si>
  <si>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</si>
  <si>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</si>
  <si>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</si>
  <si>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</si>
  <si>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</si>
  <si>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</si>
  <si>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</si>
  <si>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</si>
  <si>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</si>
  <si>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</si>
  <si>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</si>
  <si>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</si>
  <si>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</si>
  <si>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</si>
  <si>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</si>
  <si>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</si>
  <si>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</si>
  <si>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</si>
  <si>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</si>
  <si>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</si>
  <si>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</si>
  <si>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</si>
  <si>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</si>
  <si>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</si>
  <si>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</si>
  <si>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</si>
  <si>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</si>
  <si>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</si>
  <si>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</si>
  <si>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</si>
  <si>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</si>
  <si>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</si>
  <si>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</si>
  <si>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</si>
  <si>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</si>
  <si>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</si>
  <si>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</si>
  <si>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</si>
  <si>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</si>
  <si>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</si>
  <si>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</si>
  <si>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</si>
  <si>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</si>
  <si>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</si>
  <si>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</si>
  <si>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</si>
  <si>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</si>
  <si>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</si>
  <si>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</si>
  <si>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</si>
  <si>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</si>
  <si>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</si>
  <si>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</si>
  <si>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</si>
  <si>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</si>
  <si>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</si>
  <si>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</si>
  <si>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</si>
  <si>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</si>
  <si>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</si>
  <si>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</si>
  <si>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</si>
  <si>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</si>
  <si>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</si>
  <si>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</si>
  <si>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</si>
  <si>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</si>
  <si>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</si>
  <si>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</si>
  <si>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</si>
  <si>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</si>
  <si>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</si>
  <si>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</si>
  <si>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</si>
  <si>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</si>
  <si>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</si>
  <si>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</si>
  <si>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</si>
  <si>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</si>
  <si>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</si>
  <si>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</si>
  <si>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</si>
  <si>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</si>
  <si>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</si>
  <si>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</si>
  <si>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</si>
  <si>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</si>
  <si>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</si>
  <si>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</si>
  <si>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</si>
  <si>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</si>
  <si>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</si>
  <si>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</si>
  <si>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</si>
  <si>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</si>
  <si>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</si>
  <si>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</si>
  <si>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</si>
  <si>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</si>
  <si>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</si>
  <si>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</si>
  <si>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</si>
  <si>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</si>
  <si>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</si>
  <si>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</si>
  <si>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</si>
  <si>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</si>
  <si>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</si>
  <si>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</si>
  <si>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</si>
  <si>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</si>
  <si>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</si>
  <si>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</si>
  <si>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</si>
  <si>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</si>
  <si>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</si>
  <si>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</si>
  <si>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</si>
  <si>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</si>
  <si>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</si>
  <si>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</si>
  <si>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</si>
  <si>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</si>
  <si>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</si>
  <si>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</si>
  <si>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</si>
  <si>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</si>
  <si>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</si>
  <si>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</si>
  <si>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</si>
  <si>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</si>
  <si>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</si>
  <si>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</si>
  <si>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</si>
  <si>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</si>
  <si>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</si>
  <si>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</si>
  <si>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</si>
  <si>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</si>
  <si>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</si>
  <si>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</si>
  <si>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</si>
  <si>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</si>
  <si>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</si>
  <si>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</si>
  <si>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</si>
  <si>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</si>
  <si>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</si>
  <si>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</si>
  <si>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</si>
  <si>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</si>
  <si>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</si>
  <si>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</si>
  <si>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</si>
  <si>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</si>
  <si>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</si>
  <si>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</si>
  <si>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</si>
  <si>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</si>
  <si>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</si>
  <si>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</si>
  <si>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</si>
  <si>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</si>
  <si>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</si>
  <si>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</si>
  <si>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</si>
  <si>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</si>
  <si>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</si>
  <si>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</si>
  <si>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</si>
  <si>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</si>
  <si>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</si>
  <si>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</si>
  <si>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</si>
  <si>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</si>
  <si>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</si>
  <si>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</si>
  <si>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</si>
  <si>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</si>
  <si>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</si>
  <si>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</si>
  <si>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</si>
  <si>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</si>
  <si>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</si>
  <si>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</si>
  <si>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</si>
  <si>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</si>
  <si>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</si>
  <si>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</si>
  <si>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</si>
  <si>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</si>
  <si>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</si>
  <si>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</si>
  <si>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</si>
  <si>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</si>
  <si>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</si>
  <si>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</si>
  <si>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</si>
  <si>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</si>
  <si>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</si>
  <si>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</si>
  <si>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</si>
  <si>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</si>
  <si>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</si>
  <si>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</si>
  <si>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</si>
  <si>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</si>
  <si>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</si>
  <si>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</si>
  <si>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</si>
  <si>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</si>
  <si>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</si>
  <si>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</si>
  <si>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</si>
  <si>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</si>
  <si>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</si>
  <si>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</si>
  <si>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</si>
  <si>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</si>
  <si>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</si>
  <si>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</si>
  <si>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</si>
  <si>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</si>
  <si>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</si>
  <si>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</si>
  <si>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</si>
  <si>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</si>
  <si>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</si>
  <si>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</si>
  <si>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</si>
  <si>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</si>
  <si>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</si>
  <si>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</si>
  <si>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</si>
  <si>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</si>
  <si>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</si>
  <si>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</si>
  <si>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</si>
  <si>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</si>
  <si>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</si>
  <si>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</si>
  <si>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</si>
  <si>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</si>
  <si>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</si>
  <si>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</si>
  <si>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</si>
  <si>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</si>
  <si>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</si>
  <si>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</si>
  <si>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</si>
  <si>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</si>
  <si>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</si>
  <si>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</si>
  <si>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</si>
  <si>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</si>
  <si>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</si>
  <si>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</si>
  <si>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</si>
  <si>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</si>
  <si>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</si>
  <si>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</si>
  <si>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</si>
  <si>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</si>
  <si>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</si>
  <si>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</si>
  <si>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</si>
  <si>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</si>
  <si>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</si>
  <si>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</si>
  <si>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</si>
  <si>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</si>
  <si>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</si>
  <si>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</si>
  <si>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</si>
  <si>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</si>
  <si>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</si>
  <si>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</si>
  <si>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</si>
  <si>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</si>
  <si>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</si>
  <si>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</si>
  <si>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</si>
  <si>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</si>
  <si>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</si>
  <si>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</si>
  <si>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</si>
  <si>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</si>
  <si>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</si>
  <si>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</si>
  <si>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</si>
  <si>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</si>
  <si>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</si>
  <si>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</si>
  <si>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</si>
  <si>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</si>
  <si>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</si>
  <si>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</si>
  <si>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</si>
  <si>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</si>
  <si>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</si>
  <si>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</si>
  <si>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</si>
  <si>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</si>
  <si>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</si>
  <si>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</si>
  <si>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</si>
  <si>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</si>
  <si>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</si>
  <si>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</si>
  <si>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</si>
  <si>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</si>
  <si>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</si>
  <si>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</si>
  <si>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</si>
  <si>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</si>
  <si>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</si>
  <si>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</si>
  <si>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</si>
  <si>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</si>
  <si>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</si>
  <si>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</si>
  <si>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</si>
  <si>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</si>
  <si>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</si>
  <si>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</si>
  <si>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</si>
  <si>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</si>
  <si>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</si>
  <si>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</si>
  <si>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</si>
  <si>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</si>
  <si>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</si>
  <si>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</si>
  <si>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</si>
  <si>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</si>
  <si>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</si>
  <si>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</si>
  <si>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</si>
  <si>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</si>
  <si>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</si>
  <si>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</si>
  <si>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</si>
  <si>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</si>
  <si>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</si>
  <si>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</si>
  <si>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</si>
  <si>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</si>
  <si>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</si>
  <si>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</si>
  <si>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</si>
  <si>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</si>
  <si>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</si>
  <si>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</si>
  <si>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</si>
  <si>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</si>
  <si>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</si>
  <si>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</si>
  <si>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</si>
  <si>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</si>
  <si>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</si>
  <si>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</si>
  <si>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</si>
  <si>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</si>
  <si>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</si>
  <si>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</si>
  <si>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</si>
  <si>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</si>
  <si>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</si>
  <si>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</si>
  <si>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</si>
  <si>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</si>
  <si>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</si>
  <si>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</si>
  <si>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</si>
  <si>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</si>
  <si>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</si>
  <si>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</si>
  <si>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</si>
  <si>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</si>
  <si>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</si>
  <si>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</si>
  <si>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</si>
  <si>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</si>
  <si>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</si>
  <si>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</si>
  <si>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</si>
  <si>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</si>
  <si>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</si>
  <si>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</si>
  <si>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</si>
  <si>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</si>
  <si>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</si>
  <si>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</si>
  <si>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</si>
  <si>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</si>
  <si>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</si>
  <si>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</si>
  <si>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</si>
  <si>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</si>
  <si>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</si>
  <si>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</si>
  <si>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</si>
  <si>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</si>
  <si>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</si>
  <si>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</si>
  <si>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</si>
  <si>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</si>
  <si>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</si>
  <si>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</si>
  <si>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</si>
  <si>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</si>
  <si>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</si>
  <si>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</si>
  <si>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</si>
  <si>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</si>
  <si>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</si>
  <si>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</si>
  <si>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</si>
  <si>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</si>
  <si>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</si>
  <si>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</si>
  <si>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</si>
  <si>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</si>
  <si>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</si>
  <si>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</si>
  <si>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</si>
  <si>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</si>
  <si>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</si>
  <si>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</si>
  <si>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</si>
  <si>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</si>
  <si>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</si>
  <si>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</si>
  <si>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</si>
  <si>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</si>
  <si>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</si>
  <si>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</si>
  <si>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</si>
  <si>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</si>
  <si>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</si>
  <si>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</si>
  <si>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</si>
  <si>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</si>
  <si>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</si>
  <si>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</si>
  <si>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</si>
  <si>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</si>
  <si>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</si>
  <si>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</si>
  <si>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</si>
  <si>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</si>
  <si>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</si>
  <si>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</si>
  <si>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</si>
  <si>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</si>
  <si>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</si>
  <si>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</si>
  <si>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</si>
  <si>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</si>
  <si>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</si>
  <si>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</si>
  <si>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</si>
  <si>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</si>
  <si>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</si>
  <si>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</si>
  <si>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</si>
  <si>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</si>
  <si>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</si>
  <si>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</si>
  <si>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</si>
  <si>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</si>
  <si>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</si>
  <si>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</si>
  <si>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</si>
  <si>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</si>
  <si>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</si>
  <si>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</si>
  <si>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</si>
  <si>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</si>
  <si>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</si>
  <si>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</si>
  <si>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</si>
  <si>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</si>
  <si>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</si>
  <si>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</si>
  <si>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</si>
  <si>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</si>
  <si>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</si>
  <si>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</si>
  <si>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</si>
  <si>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</si>
  <si>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</si>
  <si>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</si>
  <si>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</si>
  <si>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</si>
  <si>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</si>
  <si>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</si>
  <si>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</si>
  <si>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</si>
  <si>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</si>
  <si>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</si>
  <si>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</si>
  <si>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</si>
  <si>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</si>
  <si>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</si>
  <si>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</si>
  <si>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</si>
  <si>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</si>
  <si>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</si>
  <si>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</si>
  <si>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</si>
  <si>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</si>
  <si>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</si>
  <si>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</si>
  <si>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</si>
  <si>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</si>
  <si>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</si>
  <si>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</si>
  <si>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</si>
  <si>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</si>
  <si>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</si>
  <si>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</si>
  <si>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</si>
  <si>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</si>
  <si>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</si>
  <si>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</si>
  <si>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</si>
  <si>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</si>
  <si>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</si>
  <si>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</si>
  <si>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</si>
  <si>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</si>
  <si>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</si>
  <si>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</si>
  <si>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</si>
  <si>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</si>
  <si>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</si>
  <si>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</si>
  <si>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</si>
  <si>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</si>
  <si>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</si>
  <si>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</si>
  <si>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</si>
  <si>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</si>
  <si>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</si>
  <si>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</si>
  <si>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</si>
  <si>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</si>
  <si>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</si>
  <si>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</si>
  <si>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</si>
  <si>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</si>
  <si>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</si>
  <si>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</si>
  <si>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</si>
  <si>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</si>
  <si>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</si>
  <si>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</si>
  <si>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</si>
  <si>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</si>
  <si>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</si>
  <si>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</si>
  <si>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</si>
  <si>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</si>
  <si>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</si>
  <si>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</si>
  <si>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</si>
  <si>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</si>
  <si>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</si>
  <si>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</si>
  <si>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</si>
  <si>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</si>
  <si>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</si>
  <si>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</si>
  <si>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</si>
  <si>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</si>
  <si>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</si>
  <si>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</si>
  <si>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</si>
  <si>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</si>
  <si>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</si>
  <si>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</si>
  <si>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</si>
  <si>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</si>
  <si>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</si>
  <si>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</si>
  <si>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</si>
  <si>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</si>
  <si>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</si>
  <si>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</si>
  <si>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</si>
  <si>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</si>
  <si>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</si>
  <si>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</si>
  <si>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</si>
  <si>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</si>
  <si>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</si>
  <si>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</si>
  <si>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</si>
  <si>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</si>
  <si>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</si>
  <si>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</si>
  <si>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</si>
  <si>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</si>
  <si>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</si>
  <si>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</si>
  <si>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</si>
  <si>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</si>
  <si>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</si>
  <si>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</si>
  <si>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</si>
  <si>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</si>
  <si>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</si>
  <si>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</si>
  <si>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</si>
  <si>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</si>
  <si>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</si>
  <si>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</si>
  <si>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</si>
  <si>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</si>
  <si>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</si>
  <si>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</si>
  <si>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</si>
  <si>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</si>
  <si>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</si>
  <si>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</si>
  <si>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</si>
  <si>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</si>
  <si>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</si>
  <si>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</si>
  <si>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</si>
  <si>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</si>
  <si>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</si>
  <si>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</si>
  <si>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</si>
  <si>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</si>
  <si>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</si>
  <si>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</si>
  <si>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</si>
  <si>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</si>
  <si>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</si>
  <si>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</si>
  <si>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</si>
  <si>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</si>
  <si>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</si>
  <si>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</si>
  <si>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</si>
  <si>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</si>
  <si>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</si>
  <si>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</si>
  <si>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</si>
  <si>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</si>
  <si>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</si>
  <si>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</si>
  <si>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</si>
  <si>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</si>
  <si>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</si>
  <si>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</si>
  <si>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</si>
  <si>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</si>
  <si>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</si>
  <si>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</si>
  <si>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</si>
  <si>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</si>
  <si>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</si>
  <si>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</si>
  <si>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</si>
  <si>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</si>
  <si>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</si>
  <si>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</si>
  <si>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</si>
  <si>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</si>
  <si>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</si>
  <si>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</si>
  <si>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</si>
  <si>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</si>
  <si>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</si>
  <si>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</si>
  <si>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</si>
  <si>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</si>
  <si>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</si>
  <si>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</si>
  <si>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</si>
  <si>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</si>
  <si>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</si>
  <si>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</si>
  <si>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</si>
  <si>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</si>
  <si>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</si>
  <si>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</si>
  <si>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</si>
  <si>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</si>
  <si>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</si>
  <si>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</si>
  <si>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</si>
  <si>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</si>
  <si>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</si>
  <si>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</si>
  <si>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</si>
  <si>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</si>
  <si>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</si>
  <si>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</si>
  <si>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</si>
  <si>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</si>
  <si>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</si>
  <si>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</si>
  <si>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</si>
  <si>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</si>
  <si>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</si>
  <si>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</si>
  <si>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</si>
  <si>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</si>
  <si>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</si>
  <si>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</si>
  <si>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</si>
  <si>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</si>
  <si>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</si>
  <si>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</si>
  <si>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</si>
  <si>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</si>
  <si>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</si>
  <si>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</si>
  <si>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</si>
  <si>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</si>
  <si>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</si>
  <si>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</si>
  <si>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</si>
  <si>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</si>
  <si>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</si>
  <si>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</si>
  <si>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</si>
  <si>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</si>
  <si>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</si>
  <si>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</si>
  <si>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</si>
  <si>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</si>
  <si>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</si>
  <si>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</si>
  <si>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</si>
  <si>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</si>
  <si>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</si>
  <si>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</si>
  <si>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</si>
  <si>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</si>
  <si>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</si>
  <si>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</si>
  <si>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</si>
  <si>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</si>
  <si>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</si>
  <si>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</si>
  <si>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</si>
  <si>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</si>
  <si>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</si>
  <si>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</si>
  <si>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</si>
  <si>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</si>
  <si>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</si>
  <si>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</si>
  <si>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</si>
  <si>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</si>
  <si>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</si>
  <si>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</si>
  <si>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</si>
  <si>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</si>
  <si>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</si>
  <si>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</si>
  <si>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</si>
  <si>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</si>
  <si>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</si>
  <si>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</si>
  <si>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</si>
  <si>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</si>
  <si>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</si>
  <si>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</si>
  <si>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</si>
  <si>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</si>
  <si>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</si>
  <si>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</si>
  <si>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</si>
  <si>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</si>
  <si>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</si>
  <si>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</si>
  <si>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</si>
  <si>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</si>
  <si>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</si>
  <si>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</si>
  <si>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</si>
  <si>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</si>
  <si>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</si>
  <si>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</si>
  <si>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</si>
  <si>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</si>
  <si>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</si>
  <si>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</si>
  <si>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</si>
  <si>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</si>
  <si>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</si>
  <si>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</si>
  <si>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</si>
  <si>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</si>
  <si>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</si>
  <si>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</si>
  <si>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</si>
  <si>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</si>
  <si>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</si>
  <si>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</si>
  <si>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</si>
  <si>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</si>
  <si>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</si>
  <si>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</si>
  <si>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</si>
  <si>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</si>
  <si>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</si>
  <si>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</si>
  <si>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</si>
  <si>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</si>
  <si>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</si>
  <si>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</si>
  <si>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</si>
  <si>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</si>
  <si>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</si>
  <si>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</si>
  <si>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</si>
  <si>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</si>
  <si>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</si>
  <si>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</si>
  <si>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</si>
  <si>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</si>
  <si>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</si>
  <si>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</si>
  <si>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</si>
  <si>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</si>
  <si>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</si>
  <si>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</si>
  <si>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</si>
  <si>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</si>
  <si>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</si>
  <si>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</si>
  <si>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</si>
  <si>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</si>
  <si>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</si>
  <si>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</si>
  <si>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</si>
  <si>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</si>
  <si>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</si>
  <si>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</si>
  <si>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</si>
  <si>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</si>
  <si>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</si>
  <si>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</si>
  <si>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</si>
  <si>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</si>
  <si>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</si>
  <si>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</si>
  <si>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</si>
  <si>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</si>
  <si>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</si>
  <si>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</si>
  <si>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</si>
  <si>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</si>
  <si>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</si>
  <si>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</si>
  <si>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</si>
  <si>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</si>
  <si>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</si>
  <si>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</si>
  <si>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</si>
  <si>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</si>
  <si>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</si>
  <si>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</si>
  <si>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</si>
  <si>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</si>
  <si>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</si>
  <si>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</si>
  <si>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</si>
  <si>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</si>
  <si>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</si>
  <si>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</si>
  <si>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</si>
  <si>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</si>
  <si>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</si>
  <si>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</si>
  <si>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</si>
  <si>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</si>
  <si>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</si>
  <si>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</si>
  <si>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</si>
  <si>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</si>
  <si>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</si>
  <si>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</si>
  <si>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</si>
  <si>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</si>
  <si>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</si>
  <si>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</si>
  <si>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</si>
  <si>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</si>
  <si>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</si>
  <si>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</si>
  <si>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</si>
  <si>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</si>
  <si>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</si>
  <si>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</si>
  <si>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</si>
  <si>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</si>
  <si>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</si>
  <si>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</si>
  <si>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</si>
  <si>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</si>
  <si>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</si>
  <si>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</si>
  <si>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</si>
  <si>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</si>
  <si>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</si>
  <si>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</si>
  <si>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</si>
  <si>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</si>
  <si>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</si>
  <si>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</si>
  <si>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</si>
  <si>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</si>
  <si>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</si>
  <si>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</si>
  <si>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</si>
  <si>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</si>
  <si>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</si>
  <si>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</si>
  <si>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</si>
  <si>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</si>
  <si>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</si>
  <si>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</si>
  <si>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</si>
  <si>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</si>
  <si>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</si>
  <si>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</si>
  <si>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</si>
  <si>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</si>
  <si>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</si>
  <si>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</si>
  <si>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</si>
  <si>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</si>
  <si>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</si>
  <si>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</si>
  <si>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</si>
  <si>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</si>
  <si>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</si>
  <si>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</si>
  <si>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</si>
  <si>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</si>
  <si>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</si>
  <si>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</si>
  <si>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</si>
  <si>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</si>
  <si>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</si>
  <si>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</si>
  <si>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</si>
  <si>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</si>
  <si>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</si>
  <si>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</si>
  <si>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</si>
  <si>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</si>
  <si>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</si>
  <si>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</si>
  <si>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</si>
  <si>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</si>
  <si>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</si>
  <si>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</si>
  <si>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</si>
  <si>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</si>
  <si>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</si>
  <si>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</si>
  <si>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</si>
  <si>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</si>
  <si>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</si>
  <si>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</si>
  <si>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</si>
  <si>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</si>
  <si>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</si>
  <si>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</si>
  <si>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</si>
  <si>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</si>
  <si>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</si>
  <si>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</si>
  <si>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</si>
  <si>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</si>
  <si>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</si>
  <si>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</si>
  <si>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</si>
  <si>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</si>
  <si>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</si>
  <si>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</si>
  <si>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</si>
  <si>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</si>
  <si>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</si>
  <si>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</si>
  <si>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</si>
  <si>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</si>
  <si>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</si>
  <si>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</si>
  <si>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</si>
  <si>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</si>
  <si>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</si>
  <si>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</si>
  <si>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</si>
  <si>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</si>
  <si>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</si>
  <si>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</si>
  <si>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</si>
  <si>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</si>
  <si>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</si>
  <si>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</si>
  <si>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</si>
  <si>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</si>
  <si>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</si>
  <si>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</si>
  <si>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</si>
  <si>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</si>
  <si>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</si>
  <si>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</si>
  <si>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</si>
  <si>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</si>
  <si>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</si>
  <si>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</si>
  <si>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</si>
  <si>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</si>
  <si>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</si>
  <si>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</si>
  <si>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</si>
  <si>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</si>
  <si>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</si>
  <si>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</si>
  <si>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</si>
  <si>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</si>
  <si>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</si>
  <si>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</si>
  <si>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</si>
  <si>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</si>
  <si>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</si>
  <si>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</si>
  <si>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</si>
  <si>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</si>
  <si>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</si>
  <si>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</si>
  <si>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</si>
  <si>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</si>
  <si>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</si>
  <si>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</si>
  <si>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</si>
  <si>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</si>
  <si>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</si>
  <si>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</si>
  <si>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</si>
  <si>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</si>
  <si>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</si>
  <si>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</si>
  <si>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</si>
  <si>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</si>
  <si>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</si>
  <si>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</si>
  <si>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</si>
  <si>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</si>
  <si>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</si>
  <si>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</si>
  <si>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</si>
  <si>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</si>
  <si>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</si>
  <si>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</si>
  <si>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</si>
  <si>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</si>
  <si>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</si>
  <si>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</si>
  <si>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</si>
  <si>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</si>
  <si>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</si>
  <si>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</si>
  <si>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</si>
  <si>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</si>
  <si>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</si>
  <si>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</si>
  <si>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</si>
  <si>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</si>
  <si>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</si>
  <si>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</si>
  <si>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</si>
  <si>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</si>
  <si>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</si>
  <si>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</si>
  <si>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</si>
  <si>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</si>
  <si>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</si>
  <si>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</si>
  <si>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</si>
  <si>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</si>
  <si>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</si>
  <si>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</si>
  <si>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</si>
  <si>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</si>
  <si>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</si>
  <si>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</si>
  <si>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</si>
  <si>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</si>
  <si>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</si>
  <si>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</si>
  <si>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</si>
  <si>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</si>
  <si>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</si>
  <si>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</si>
  <si>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</si>
  <si>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</si>
  <si>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</si>
  <si>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</si>
  <si>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</si>
  <si>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</si>
  <si>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</si>
  <si>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</si>
  <si>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</si>
  <si>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</si>
  <si>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</si>
  <si>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</si>
  <si>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</si>
  <si>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</si>
  <si>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</si>
  <si>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</si>
  <si>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</si>
  <si>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</si>
  <si>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</si>
  <si>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</si>
  <si>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</si>
  <si>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</si>
  <si>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</si>
  <si>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</si>
  <si>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</si>
  <si>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</si>
  <si>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</si>
  <si>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</si>
  <si>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</si>
  <si>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</si>
  <si>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</si>
  <si>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</si>
  <si>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</si>
  <si>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</si>
  <si>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</si>
  <si>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</si>
  <si>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</si>
  <si>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</si>
  <si>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</si>
  <si>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</si>
  <si>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</si>
  <si>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</si>
  <si>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</si>
  <si>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</si>
  <si>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</si>
  <si>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</si>
  <si>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</si>
  <si>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</si>
  <si>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</si>
  <si>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</si>
  <si>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</si>
  <si>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</si>
  <si>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</si>
  <si>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</si>
  <si>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</si>
  <si>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</si>
  <si>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</si>
  <si>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</si>
  <si>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</si>
  <si>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</si>
  <si>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</si>
  <si>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</si>
  <si>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</si>
  <si>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</si>
  <si>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</si>
  <si>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</si>
  <si>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</si>
  <si>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</si>
  <si>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</si>
  <si>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</si>
  <si>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</si>
  <si>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</si>
  <si>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</si>
  <si>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</si>
  <si>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</si>
  <si>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</si>
  <si>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</si>
  <si>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</si>
  <si>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</si>
  <si>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</si>
  <si>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</si>
  <si>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</si>
  <si>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</si>
  <si>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</si>
  <si>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</si>
  <si>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</si>
  <si>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</si>
  <si>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</si>
  <si>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</si>
  <si>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</si>
  <si>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</si>
  <si>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</si>
  <si>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</si>
  <si>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</si>
  <si>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</si>
  <si>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</si>
  <si>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</si>
  <si>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</si>
  <si>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</si>
  <si>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</si>
  <si>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</si>
  <si>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</si>
  <si>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</si>
  <si>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</si>
  <si>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</si>
  <si>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</si>
  <si>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</si>
  <si>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</si>
  <si>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</si>
  <si>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</si>
  <si>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</si>
  <si>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</si>
  <si>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</si>
  <si>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</si>
  <si>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</si>
  <si>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</si>
  <si>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</si>
  <si>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</si>
  <si>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</si>
  <si>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</si>
  <si>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</si>
  <si>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</si>
  <si>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</si>
  <si>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</si>
  <si>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</si>
  <si>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</si>
  <si>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</si>
  <si>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</si>
  <si>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</si>
  <si>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</si>
  <si>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</si>
  <si>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</si>
  <si>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</si>
  <si>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</si>
  <si>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</si>
  <si>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</si>
  <si>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</si>
  <si>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</si>
  <si>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</si>
  <si>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</si>
  <si>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</si>
  <si>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</si>
  <si>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</si>
  <si>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</si>
  <si>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</si>
  <si>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</si>
  <si>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</si>
  <si>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</si>
  <si>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</si>
  <si>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</si>
  <si>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</si>
  <si>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</si>
  <si>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</si>
  <si>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</si>
  <si>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</si>
  <si>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</si>
  <si>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</si>
  <si>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</si>
  <si>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</si>
  <si>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</si>
  <si>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</si>
  <si>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</si>
  <si>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</si>
  <si>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</si>
  <si>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</si>
  <si>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</si>
  <si>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</si>
  <si>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</si>
  <si>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</si>
  <si>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</si>
  <si>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</si>
  <si>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</si>
  <si>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</si>
  <si>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</si>
  <si>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</si>
  <si>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</si>
  <si>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</si>
  <si>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</si>
  <si>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</si>
  <si>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</si>
  <si>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</si>
  <si>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</si>
  <si>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</si>
  <si>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</si>
  <si>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</si>
  <si>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</si>
  <si>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</si>
  <si>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</si>
  <si>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</si>
  <si>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</si>
  <si>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</si>
  <si>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</si>
  <si>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</si>
  <si>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</si>
  <si>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</si>
  <si>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</si>
  <si>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</si>
  <si>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</si>
  <si>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</si>
  <si>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</si>
  <si>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</si>
  <si>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</si>
  <si>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</si>
  <si>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</si>
  <si>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</si>
  <si>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</si>
  <si>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</si>
  <si>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</si>
  <si>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</si>
  <si>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</si>
  <si>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</si>
  <si>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</si>
  <si>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</si>
  <si>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</si>
  <si>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</si>
  <si>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</si>
  <si>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</si>
  <si>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</si>
  <si>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</si>
  <si>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</si>
  <si>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</si>
  <si>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</si>
  <si>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</si>
  <si>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</si>
  <si>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</si>
  <si>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</si>
  <si>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</si>
  <si>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</si>
  <si>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</si>
  <si>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</si>
  <si>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</si>
  <si>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</si>
  <si>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</si>
  <si>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</si>
  <si>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</si>
  <si>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</si>
  <si>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</si>
  <si>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</si>
  <si>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</si>
  <si>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</si>
  <si>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</si>
  <si>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</si>
  <si>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</si>
  <si>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</si>
  <si>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</si>
  <si>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</si>
  <si>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</si>
  <si>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</si>
  <si>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</si>
  <si>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</si>
  <si>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</si>
  <si>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</si>
  <si>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</si>
  <si>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</si>
  <si>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</si>
  <si>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</si>
  <si>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</si>
  <si>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</si>
  <si>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</si>
  <si>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</si>
  <si>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</si>
  <si>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</si>
  <si>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</si>
  <si>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</si>
  <si>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</si>
  <si>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</si>
  <si>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</si>
  <si>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</si>
  <si>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</si>
  <si>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</si>
  <si>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</si>
  <si>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</si>
  <si>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</si>
  <si>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</si>
  <si>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</si>
  <si>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</si>
  <si>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</si>
  <si>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</si>
  <si>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</si>
  <si>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</si>
  <si>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</si>
  <si>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</si>
  <si>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</si>
  <si>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</si>
  <si>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</si>
  <si>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</si>
  <si>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</si>
  <si>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</si>
  <si>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</si>
  <si>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</si>
  <si>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</si>
  <si>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</si>
  <si>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</si>
  <si>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</si>
  <si>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</si>
  <si>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</si>
  <si>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</si>
  <si>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</si>
  <si>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</si>
  <si>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</si>
  <si>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</si>
  <si>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</si>
  <si>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</si>
  <si>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</si>
  <si>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</si>
  <si>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</si>
  <si>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</si>
  <si>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</si>
  <si>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</si>
  <si>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</si>
  <si>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</si>
  <si>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</si>
  <si>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</si>
  <si>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</si>
  <si>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</si>
  <si>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</si>
  <si>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</si>
  <si>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</si>
  <si>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</si>
  <si>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</si>
  <si>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</si>
  <si>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</si>
  <si>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</si>
  <si>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</si>
  <si>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</si>
  <si>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</si>
  <si>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</si>
  <si>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</si>
  <si>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</si>
  <si>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</si>
  <si>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</si>
  <si>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</si>
  <si>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</si>
  <si>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</si>
  <si>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</si>
  <si>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</si>
  <si>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</si>
  <si>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</si>
  <si>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</si>
  <si>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</si>
  <si>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</si>
  <si>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</si>
  <si>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</si>
  <si>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</si>
  <si>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</si>
  <si>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</si>
  <si>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</si>
  <si>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</si>
  <si>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</si>
  <si>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</si>
  <si>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</si>
  <si>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</si>
  <si>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</si>
  <si>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</si>
  <si>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</si>
  <si>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</si>
  <si>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</si>
  <si>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</si>
  <si>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</si>
  <si>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</si>
  <si>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</si>
  <si>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</si>
  <si>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</si>
  <si>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</si>
  <si>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</si>
  <si>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</si>
  <si>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</si>
  <si>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</si>
  <si>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</si>
  <si>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</si>
  <si>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</si>
  <si>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</si>
  <si>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</si>
  <si>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</si>
  <si>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</si>
  <si>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</si>
  <si>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</si>
  <si>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</si>
  <si>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</si>
  <si>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</si>
  <si>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</si>
  <si>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</si>
  <si>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</si>
  <si>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</si>
  <si>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</si>
  <si>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</si>
  <si>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</si>
  <si>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</si>
  <si>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</si>
  <si>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</si>
  <si>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</si>
  <si>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</si>
  <si>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</si>
  <si>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</si>
  <si>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</si>
  <si>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</si>
  <si>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</si>
  <si>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</si>
  <si>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</si>
  <si>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</si>
  <si>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</si>
  <si>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</si>
  <si>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</si>
  <si>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</si>
  <si>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</si>
  <si>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</si>
  <si>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</si>
  <si>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</si>
  <si>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</si>
  <si>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</si>
  <si>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</si>
  <si>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</si>
  <si>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</si>
  <si>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</si>
  <si>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</si>
  <si>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</si>
  <si>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</si>
  <si>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</si>
  <si>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</si>
  <si>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</si>
  <si>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</si>
  <si>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</si>
  <si>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</si>
  <si>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</si>
  <si>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</si>
  <si>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</si>
  <si>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</si>
  <si>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</si>
  <si>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</si>
  <si>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</si>
  <si>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</si>
  <si>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</si>
  <si>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</si>
  <si>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</si>
  <si>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</si>
  <si>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</si>
  <si>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</si>
  <si>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</si>
  <si>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</si>
  <si>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</si>
  <si>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</si>
  <si>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</si>
  <si>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</si>
  <si>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</si>
  <si>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</si>
  <si>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</si>
  <si>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</si>
  <si>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</si>
  <si>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</si>
  <si>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</si>
  <si>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</si>
  <si>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</si>
  <si>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</si>
  <si>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</si>
  <si>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</si>
  <si>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</si>
  <si>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</si>
  <si>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</si>
  <si>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</si>
  <si>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</si>
  <si>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</si>
  <si>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</si>
  <si>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</si>
  <si>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</si>
  <si>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</si>
  <si>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</si>
  <si>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</si>
  <si>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</si>
  <si>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</si>
  <si>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</si>
  <si>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</si>
  <si>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</si>
  <si>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</si>
  <si>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</si>
  <si>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</si>
  <si>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</si>
  <si>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</si>
  <si>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</si>
  <si>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</si>
  <si>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</si>
  <si>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</si>
  <si>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</si>
  <si>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</si>
  <si>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</si>
  <si>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</si>
  <si>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</si>
  <si>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</si>
  <si>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</si>
  <si>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</si>
  <si>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</si>
  <si>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</si>
  <si>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</si>
  <si>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</si>
  <si>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</si>
  <si>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</si>
  <si>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</si>
  <si>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</si>
  <si>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</si>
  <si>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</si>
  <si>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</si>
  <si>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</si>
  <si>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</si>
  <si>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</si>
  <si>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</si>
  <si>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</si>
  <si>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</si>
  <si>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</si>
  <si>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</si>
  <si>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</si>
  <si>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</si>
  <si>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</si>
  <si>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</si>
  <si>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</si>
  <si>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</si>
  <si>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</si>
  <si>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</si>
  <si>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</si>
  <si>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</si>
  <si>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</si>
  <si>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</si>
  <si>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</si>
  <si>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</si>
  <si>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</si>
  <si>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</si>
  <si>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</si>
  <si>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</si>
  <si>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</si>
  <si>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</si>
  <si>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</si>
  <si>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</si>
  <si>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</si>
  <si>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</si>
  <si>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</si>
  <si>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</si>
  <si>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</si>
  <si>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</si>
  <si>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</si>
  <si>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</si>
  <si>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</si>
  <si>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</si>
  <si>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</si>
  <si>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</si>
  <si>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</si>
  <si>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</si>
  <si>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</si>
  <si>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</si>
  <si>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</si>
  <si>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</si>
  <si>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</si>
  <si>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</si>
  <si>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</si>
  <si>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</si>
  <si>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</si>
  <si>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</si>
  <si>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</si>
  <si>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</si>
  <si>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</si>
  <si>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</si>
  <si>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</si>
  <si>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</si>
  <si>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</si>
  <si>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</si>
  <si>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</si>
  <si>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</si>
  <si>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</si>
  <si>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</si>
  <si>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</si>
  <si>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</si>
  <si>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</si>
  <si>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</si>
  <si>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</si>
  <si>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</si>
  <si>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</si>
  <si>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</si>
  <si>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</si>
  <si>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</si>
  <si>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</si>
  <si>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</si>
  <si>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</si>
  <si>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</si>
  <si>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</si>
  <si>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</si>
  <si>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</si>
  <si>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</si>
  <si>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</si>
  <si>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</si>
  <si>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</si>
  <si>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</si>
  <si>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</si>
  <si>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</si>
  <si>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</si>
  <si>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</si>
  <si>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</si>
  <si>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</si>
  <si>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</si>
  <si>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</si>
  <si>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</si>
  <si>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</si>
  <si>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</si>
  <si>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</si>
  <si>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</si>
  <si>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</si>
  <si>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</si>
  <si>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</si>
  <si>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</si>
  <si>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</si>
  <si>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</si>
  <si>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</si>
  <si>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</si>
  <si>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</si>
  <si>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</si>
  <si>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</si>
  <si>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</si>
  <si>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</si>
  <si>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</si>
  <si>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</si>
  <si>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</si>
  <si>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</si>
  <si>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</si>
  <si>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</si>
  <si>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</si>
  <si>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</si>
  <si>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</si>
  <si>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</si>
  <si>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</si>
  <si>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</si>
  <si>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</si>
  <si>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</si>
  <si>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</si>
  <si>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</si>
  <si>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</si>
  <si>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</si>
  <si>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</si>
  <si>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</si>
  <si>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</si>
  <si>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</si>
  <si>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</si>
  <si>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</si>
  <si>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</si>
  <si>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</si>
  <si>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</si>
  <si>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</si>
  <si>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</si>
  <si>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</si>
  <si>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</si>
  <si>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</si>
  <si>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</si>
  <si>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</si>
  <si>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</si>
  <si>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</si>
  <si>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</si>
  <si>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</si>
  <si>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</si>
  <si>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</si>
  <si>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</si>
  <si>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</si>
  <si>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</si>
  <si>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</si>
  <si>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</si>
  <si>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</si>
  <si>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</si>
  <si>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</si>
  <si>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</si>
  <si>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</si>
  <si>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</si>
  <si>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</si>
  <si>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</si>
  <si>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</si>
  <si>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</si>
  <si>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</si>
  <si>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</si>
  <si>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</si>
  <si>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</si>
  <si>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</si>
  <si>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</si>
  <si>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</si>
  <si>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</si>
  <si>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</si>
  <si>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</si>
  <si>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</si>
  <si>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</si>
  <si>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</si>
  <si>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</si>
  <si>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</si>
  <si>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</si>
  <si>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</si>
  <si>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</si>
  <si>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</si>
  <si>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</si>
  <si>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</si>
  <si>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</si>
  <si>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</si>
  <si>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</si>
  <si>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</si>
  <si>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</si>
  <si>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</si>
  <si>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</si>
  <si>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</si>
  <si>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</si>
  <si>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</si>
  <si>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</si>
  <si>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</si>
  <si>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</si>
  <si>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</si>
  <si>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</si>
  <si>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</si>
  <si>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</si>
  <si>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</si>
  <si>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</si>
  <si>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</si>
  <si>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</si>
  <si>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</si>
  <si>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</si>
  <si>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</si>
  <si>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</si>
  <si>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</si>
  <si>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</si>
  <si>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</si>
  <si>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</si>
  <si>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</si>
  <si>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</si>
  <si>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</si>
  <si>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</si>
  <si>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</si>
  <si>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</si>
  <si>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</si>
  <si>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</si>
  <si>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</si>
  <si>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</si>
  <si>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</si>
  <si>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</si>
  <si>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</si>
  <si>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</si>
  <si>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</si>
  <si>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</si>
  <si>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</si>
  <si>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</si>
  <si>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</si>
  <si>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</si>
  <si>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</si>
  <si>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</si>
  <si>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</si>
  <si>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</si>
  <si>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</si>
  <si>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</si>
  <si>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</si>
  <si>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</si>
  <si>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</si>
  <si>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</si>
  <si>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</si>
  <si>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</si>
  <si>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</si>
  <si>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</si>
  <si>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</si>
  <si>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</si>
  <si>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</si>
  <si>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</si>
  <si>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</si>
  <si>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</si>
  <si>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</si>
  <si>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</si>
  <si>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</si>
  <si>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</si>
  <si>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</si>
  <si>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</si>
  <si>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</si>
  <si>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</si>
  <si>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</si>
  <si>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</si>
  <si>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</si>
  <si>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</si>
  <si>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</si>
  <si>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</si>
  <si>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</si>
  <si>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</si>
  <si>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</si>
  <si>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</si>
  <si>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</si>
  <si>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</si>
  <si>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</si>
  <si>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</si>
  <si>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</si>
  <si>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</si>
  <si>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</si>
  <si>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</si>
  <si>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</si>
  <si>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</si>
  <si>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</si>
  <si>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</si>
  <si>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</si>
  <si>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</si>
  <si>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</si>
  <si>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</si>
  <si>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</si>
  <si>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</si>
  <si>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</si>
  <si>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</si>
  <si>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</si>
  <si>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</si>
  <si>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</si>
  <si>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</si>
  <si>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</si>
  <si>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</si>
  <si>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</si>
  <si>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</si>
  <si>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</si>
  <si>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</si>
  <si>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</si>
  <si>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</si>
  <si>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</si>
  <si>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</si>
  <si>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</si>
  <si>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</si>
  <si>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</si>
  <si>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</si>
  <si>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</si>
  <si>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</si>
  <si>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</si>
  <si>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</si>
  <si>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</si>
  <si>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</si>
  <si>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</si>
  <si>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</si>
  <si>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</si>
  <si>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</si>
  <si>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</si>
  <si>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</si>
  <si>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</si>
  <si>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</si>
  <si>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</si>
  <si>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</si>
  <si>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</si>
  <si>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</si>
  <si>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</si>
  <si>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</si>
  <si>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</si>
  <si>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</si>
  <si>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</si>
  <si>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</si>
  <si>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</si>
  <si>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</si>
  <si>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</si>
  <si>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</si>
  <si>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</si>
  <si>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</si>
  <si>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</si>
  <si>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</si>
  <si>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</si>
  <si>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</si>
  <si>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</si>
  <si>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</si>
  <si>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</si>
  <si>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</si>
  <si>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</si>
  <si>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</si>
  <si>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</si>
  <si>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</si>
  <si>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</si>
  <si>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</si>
  <si>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</si>
  <si>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</si>
  <si>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</si>
  <si>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</si>
  <si>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</si>
  <si>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</si>
  <si>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</si>
  <si>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</si>
  <si>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</si>
  <si>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</si>
  <si>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</si>
  <si>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</si>
  <si>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</si>
  <si>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</si>
  <si>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</si>
  <si>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</si>
  <si>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</si>
  <si>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</si>
  <si>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</si>
  <si>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</si>
  <si>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</si>
  <si>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</si>
  <si>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</si>
  <si>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</si>
  <si>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</si>
  <si>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</si>
  <si>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</si>
  <si>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</si>
  <si>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</si>
  <si>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</si>
  <si>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</si>
  <si>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</si>
  <si>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</si>
  <si>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</si>
  <si>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</si>
  <si>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</si>
  <si>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</si>
  <si>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</si>
  <si>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</si>
  <si>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</si>
  <si>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</si>
  <si>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</si>
  <si>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</si>
  <si>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</si>
  <si>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</si>
  <si>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</si>
  <si>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</si>
  <si>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</si>
  <si>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</si>
  <si>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</si>
  <si>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</si>
  <si>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</si>
  <si>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</si>
  <si>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</si>
  <si>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</si>
  <si>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</si>
  <si>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</si>
  <si>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</si>
  <si>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</si>
  <si>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</si>
  <si>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</si>
  <si>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</si>
  <si>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</si>
  <si>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</si>
  <si>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</si>
  <si>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</si>
  <si>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</si>
  <si>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</si>
  <si>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</si>
  <si>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</si>
  <si>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</si>
  <si>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</si>
  <si>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</si>
  <si>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</si>
  <si>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</si>
  <si>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</si>
  <si>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</si>
  <si>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</si>
  <si>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</si>
  <si>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</si>
  <si>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</si>
  <si>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</si>
  <si>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</si>
  <si>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</si>
  <si>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</si>
  <si>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</si>
  <si>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</si>
  <si>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</si>
  <si>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</si>
  <si>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</si>
  <si>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</si>
  <si>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</si>
  <si>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</si>
  <si>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</si>
  <si>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</si>
  <si>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</si>
  <si>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</si>
  <si>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</si>
  <si>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</si>
  <si>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</si>
  <si>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</si>
  <si>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</si>
  <si>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</si>
  <si>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</si>
  <si>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</si>
  <si>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</si>
  <si>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</si>
  <si>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</si>
  <si>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</si>
  <si>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</si>
  <si>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</si>
  <si>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</si>
  <si>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</si>
  <si>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</si>
  <si>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</si>
  <si>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</si>
  <si>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</si>
  <si>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</si>
  <si>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</si>
  <si>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</si>
  <si>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</si>
  <si>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</si>
  <si>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</si>
  <si>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</si>
  <si>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</si>
  <si>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</si>
  <si>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</si>
  <si>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</si>
  <si>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</si>
  <si>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</si>
  <si>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</si>
  <si>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</si>
  <si>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</si>
  <si>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</si>
  <si>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</si>
  <si>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</si>
  <si>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</si>
  <si>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</si>
  <si>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</si>
  <si>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</si>
  <si>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</si>
  <si>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</si>
  <si>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</si>
  <si>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</si>
  <si>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</si>
  <si>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</si>
  <si>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</si>
  <si>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</si>
  <si>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</si>
  <si>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</si>
  <si>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</si>
  <si>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</si>
  <si>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</si>
  <si>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</si>
  <si>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</si>
  <si>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</si>
  <si>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</si>
  <si>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</si>
  <si>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</si>
  <si>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</si>
  <si>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</si>
  <si>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</si>
  <si>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</si>
  <si>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</si>
  <si>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</si>
  <si>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</si>
  <si>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</si>
  <si>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</si>
  <si>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</si>
  <si>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</si>
  <si>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</si>
  <si>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</si>
  <si>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</si>
  <si>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</si>
  <si>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</si>
  <si>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</si>
  <si>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</si>
  <si>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</si>
  <si>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</si>
  <si>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</si>
  <si>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</si>
  <si>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</si>
  <si>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</si>
  <si>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</si>
  <si>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</si>
  <si>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</si>
  <si>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</si>
  <si>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</si>
  <si>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</si>
  <si>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</si>
  <si>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</si>
  <si>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</si>
  <si>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</si>
  <si>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</si>
  <si>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</si>
  <si>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</si>
  <si>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</si>
  <si>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</si>
  <si>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</si>
  <si>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</si>
  <si>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</si>
  <si>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</si>
  <si>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</si>
  <si>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</si>
  <si>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</si>
  <si>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</si>
  <si>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</si>
  <si>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</si>
  <si>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</si>
  <si>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</si>
  <si>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</si>
  <si>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</si>
  <si>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</si>
  <si>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</si>
  <si>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</si>
  <si>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</si>
  <si>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</si>
  <si>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</si>
  <si>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</si>
  <si>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</si>
  <si>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</si>
  <si>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</si>
  <si>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</si>
  <si>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</si>
  <si>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</si>
  <si>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</si>
  <si>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</si>
  <si>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</si>
  <si>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</si>
  <si>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</si>
  <si>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</si>
  <si>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</si>
  <si>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</si>
  <si>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</si>
  <si>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</si>
  <si>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</si>
  <si>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</si>
  <si>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</si>
  <si>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</si>
  <si>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</si>
  <si>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</si>
  <si>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</si>
  <si>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</si>
  <si>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</si>
  <si>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</si>
  <si>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</si>
  <si>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</si>
  <si>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</si>
  <si>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</si>
  <si>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</si>
  <si>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</si>
  <si>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</si>
  <si>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</si>
  <si>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</si>
  <si>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</si>
  <si>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</si>
  <si>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</si>
  <si>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</si>
  <si>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</si>
  <si>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</si>
  <si>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</si>
  <si>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</si>
  <si>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</si>
  <si>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</si>
  <si>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</si>
  <si>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</si>
  <si>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</si>
  <si>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</si>
  <si>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</si>
  <si>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</si>
  <si>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</si>
  <si>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</si>
  <si>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</si>
  <si>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</si>
  <si>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</si>
  <si>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</si>
  <si>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</si>
  <si>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</si>
  <si>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</si>
  <si>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</si>
  <si>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</si>
  <si>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</si>
  <si>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</si>
  <si>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</si>
  <si>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</si>
  <si>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</si>
  <si>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</si>
  <si>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</si>
  <si>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</si>
  <si>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</si>
  <si>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</si>
  <si>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</si>
  <si>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</si>
  <si>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</si>
  <si>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</si>
  <si>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</si>
  <si>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</si>
  <si>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</si>
  <si>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</si>
  <si>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</si>
  <si>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</si>
  <si>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</si>
  <si>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</si>
  <si>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</si>
  <si>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</si>
  <si>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</si>
  <si>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</si>
  <si>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</si>
  <si>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</si>
  <si>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</si>
  <si>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</si>
  <si>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</si>
  <si>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</si>
  <si>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</si>
  <si>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</si>
  <si>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</si>
  <si>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</si>
  <si>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</si>
  <si>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</si>
  <si>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</si>
  <si>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</si>
  <si>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</si>
  <si>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</si>
  <si>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</si>
  <si>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</si>
  <si>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</si>
  <si>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</si>
  <si>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</si>
  <si>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</si>
  <si>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</si>
  <si>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</si>
  <si>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</si>
  <si>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</si>
  <si>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</si>
  <si>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</si>
  <si>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</si>
  <si>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</si>
  <si>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</si>
  <si>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</si>
  <si>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</si>
  <si>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</si>
  <si>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</si>
  <si>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</si>
  <si>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</si>
  <si>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</si>
  <si>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</si>
  <si>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</si>
  <si>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</si>
  <si>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</si>
  <si>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</si>
  <si>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</si>
  <si>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</si>
  <si>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</si>
  <si>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</si>
  <si>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</si>
  <si>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</si>
  <si>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</si>
  <si>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</si>
  <si>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</si>
  <si>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</si>
  <si>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</si>
  <si>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</si>
  <si>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</si>
  <si>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</si>
  <si>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</si>
  <si>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</si>
  <si>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</si>
  <si>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</si>
  <si>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</si>
  <si>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</si>
  <si>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</si>
  <si>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</si>
  <si>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</si>
  <si>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</si>
  <si>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</si>
  <si>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</si>
  <si>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</si>
  <si>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</si>
  <si>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</si>
  <si>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</si>
  <si>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</si>
  <si>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</si>
  <si>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</si>
  <si>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</si>
  <si>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</si>
  <si>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</si>
  <si>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</si>
  <si>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</si>
  <si>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</si>
  <si>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</si>
  <si>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</si>
  <si>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</si>
  <si>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</si>
  <si>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</si>
  <si>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</si>
  <si>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</si>
  <si>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</si>
  <si>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</si>
  <si>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</si>
  <si>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</si>
  <si>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</si>
  <si>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</si>
  <si>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</si>
  <si>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</si>
  <si>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</si>
  <si>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</si>
  <si>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</si>
  <si>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</si>
  <si>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</si>
  <si>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</si>
  <si>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</si>
  <si>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</si>
  <si>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</si>
  <si>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</si>
  <si>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</si>
  <si>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</si>
  <si>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</si>
  <si>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</si>
  <si>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</si>
  <si>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</si>
  <si>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</si>
  <si>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</si>
  <si>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</si>
  <si>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</si>
  <si>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</si>
  <si>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</si>
  <si>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</si>
  <si>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</si>
  <si>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</si>
  <si>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</si>
  <si>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</si>
  <si>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</si>
  <si>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</si>
  <si>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</si>
  <si>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</si>
  <si>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</si>
  <si>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</si>
  <si>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</si>
  <si>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</si>
  <si>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</si>
  <si>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</si>
  <si>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</si>
  <si>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</si>
  <si>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</si>
  <si>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</si>
  <si>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</si>
  <si>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</si>
  <si>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</si>
  <si>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</si>
  <si>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</si>
  <si>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</si>
  <si>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</si>
  <si>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</si>
  <si>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</si>
  <si>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</si>
  <si>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</si>
  <si>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</si>
  <si>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</si>
  <si>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</si>
  <si>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</si>
  <si>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</si>
  <si>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</si>
  <si>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</si>
  <si>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</si>
  <si>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</si>
  <si>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</si>
  <si>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</si>
  <si>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</si>
  <si>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</si>
  <si>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</si>
  <si>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</si>
  <si>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</si>
  <si>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</si>
  <si>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</si>
  <si>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</si>
  <si>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</si>
  <si>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</si>
  <si>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</si>
  <si>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</si>
  <si>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</si>
  <si>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</si>
  <si>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</si>
  <si>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</si>
  <si>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</si>
  <si>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</si>
  <si>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</si>
  <si>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</si>
  <si>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</si>
  <si>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</si>
  <si>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</si>
  <si>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</si>
  <si>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</si>
  <si>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</si>
  <si>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</si>
  <si>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</si>
  <si>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</si>
  <si>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</si>
  <si>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</si>
  <si>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</si>
  <si>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</si>
  <si>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</si>
  <si>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</si>
  <si>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</si>
  <si>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</si>
  <si>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</si>
  <si>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</si>
  <si>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</si>
  <si>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</si>
  <si>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</si>
  <si>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</si>
  <si>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</si>
  <si>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</si>
  <si>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</si>
  <si>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</si>
  <si>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</si>
  <si>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</si>
  <si>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</si>
  <si>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</si>
  <si>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</si>
  <si>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</si>
  <si>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</si>
  <si>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</si>
  <si>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</si>
  <si>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</si>
  <si>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</si>
  <si>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</si>
  <si>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</si>
  <si>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</si>
  <si>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</si>
  <si>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</si>
  <si>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</si>
  <si>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</si>
  <si>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</si>
  <si>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</si>
  <si>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</si>
  <si>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</si>
  <si>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</si>
  <si>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</si>
  <si>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</si>
  <si>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</si>
  <si>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</si>
  <si>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</si>
  <si>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</si>
  <si>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</si>
  <si>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</si>
  <si>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</si>
  <si>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</si>
  <si>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</si>
  <si>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</si>
  <si>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</si>
  <si>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</si>
  <si>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</si>
  <si>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</si>
  <si>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</si>
  <si>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</si>
  <si>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</si>
  <si>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</si>
  <si>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</si>
  <si>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</si>
  <si>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</si>
  <si>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</si>
  <si>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</si>
  <si>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</si>
  <si>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</si>
  <si>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</si>
  <si>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</si>
  <si>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</si>
  <si>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</si>
  <si>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</si>
  <si>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</si>
  <si>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</si>
  <si>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</si>
  <si>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</si>
  <si>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</si>
  <si>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</si>
  <si>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</si>
  <si>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</si>
  <si>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</si>
  <si>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</si>
  <si>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</si>
  <si>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</si>
  <si>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</si>
  <si>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</si>
  <si>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</si>
  <si>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</si>
  <si>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</si>
  <si>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</si>
  <si>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</si>
  <si>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</si>
  <si>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</si>
  <si>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</si>
  <si>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</si>
  <si>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</si>
  <si>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</si>
  <si>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</si>
  <si>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</si>
  <si>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</si>
  <si>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</si>
  <si>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</si>
  <si>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</si>
  <si>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</si>
  <si>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</si>
  <si>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</si>
  <si>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</si>
  <si>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</si>
  <si>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</si>
  <si>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</si>
  <si>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</si>
  <si>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</si>
  <si>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</si>
  <si>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</si>
  <si>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</si>
  <si>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</si>
  <si>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</si>
  <si>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</si>
  <si>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</si>
  <si>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</si>
  <si>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</si>
  <si>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</si>
  <si>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</si>
  <si>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</si>
  <si>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</si>
  <si>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</si>
  <si>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</si>
  <si>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</si>
  <si>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</si>
  <si>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</si>
  <si>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</si>
  <si>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</si>
  <si>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</si>
  <si>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</si>
  <si>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</si>
  <si>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</si>
  <si>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</si>
  <si>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</si>
  <si>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</si>
  <si>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</si>
  <si>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</si>
  <si>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</si>
  <si>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</si>
  <si>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</si>
  <si>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</si>
  <si>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</si>
  <si>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</si>
  <si>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</si>
  <si>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</si>
  <si>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</si>
  <si>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</si>
  <si>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</si>
  <si>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</si>
  <si>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</si>
  <si>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</si>
  <si>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</si>
  <si>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</si>
  <si>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</si>
  <si>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</si>
  <si>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</si>
  <si>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</si>
  <si>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</si>
  <si>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</si>
  <si>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</si>
  <si>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</si>
  <si>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</si>
  <si>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</si>
  <si>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</si>
  <si>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</si>
  <si>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</si>
  <si>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</si>
  <si>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</si>
  <si>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</si>
  <si>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</si>
  <si>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</si>
  <si>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</si>
  <si>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</si>
  <si>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</si>
  <si>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</si>
  <si>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</si>
  <si>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</si>
  <si>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</si>
  <si>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</si>
  <si>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</si>
  <si>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</si>
  <si>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</si>
  <si>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</si>
  <si>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</si>
  <si>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</si>
  <si>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</si>
  <si>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</si>
  <si>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</si>
  <si>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</si>
  <si>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</si>
  <si>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</si>
  <si>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</si>
  <si>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</si>
  <si>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</si>
  <si>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</si>
  <si>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</si>
  <si>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</si>
  <si>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</si>
  <si>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</si>
  <si>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</si>
  <si>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</si>
  <si>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</si>
  <si>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</si>
  <si>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</si>
  <si>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</si>
  <si>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</si>
  <si>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</si>
  <si>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</si>
  <si>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</si>
  <si>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</si>
  <si>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</si>
  <si>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</si>
  <si>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</si>
  <si>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</si>
  <si>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</si>
  <si>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</si>
  <si>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</si>
  <si>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</si>
  <si>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</si>
  <si>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</si>
  <si>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</si>
  <si>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</si>
  <si>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</si>
  <si>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</si>
  <si>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</si>
  <si>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</si>
  <si>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</si>
  <si>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</si>
  <si>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</si>
  <si>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</si>
  <si>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</si>
  <si>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</si>
  <si>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</si>
  <si>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</si>
  <si>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</si>
  <si>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</si>
  <si>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</si>
  <si>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</si>
  <si>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</si>
  <si>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</si>
  <si>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</si>
  <si>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</si>
  <si>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</si>
  <si>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</si>
  <si>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</si>
  <si>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</si>
  <si>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</si>
  <si>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</si>
  <si>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</si>
  <si>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</si>
  <si>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</si>
  <si>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</si>
  <si>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</si>
  <si>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</si>
  <si>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</si>
  <si>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</si>
  <si>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</si>
  <si>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</si>
  <si>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</si>
  <si>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</si>
  <si>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</si>
  <si>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</si>
  <si>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</si>
  <si>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</si>
  <si>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</si>
  <si>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</si>
  <si>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</si>
  <si>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</si>
  <si>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</si>
  <si>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</si>
  <si>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</si>
  <si>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</si>
  <si>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</si>
  <si>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</si>
  <si>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</si>
  <si>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</si>
  <si>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</si>
  <si>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</si>
  <si>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</si>
  <si>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</si>
  <si>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</si>
  <si>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</si>
  <si>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</si>
  <si>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</si>
  <si>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</si>
  <si>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</si>
  <si>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</si>
  <si>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</si>
  <si>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</si>
  <si>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</si>
  <si>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</si>
  <si>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</si>
  <si>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</si>
  <si>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</si>
  <si>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</si>
  <si>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</si>
  <si>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</si>
  <si>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</si>
  <si>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</si>
  <si>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</si>
  <si>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</si>
  <si>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</si>
  <si>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</si>
  <si>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</si>
  <si>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</si>
  <si>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</si>
  <si>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</si>
  <si>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</si>
  <si>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</si>
  <si>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</si>
  <si>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</si>
  <si>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</si>
  <si>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</si>
  <si>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</si>
  <si>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</si>
  <si>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</si>
  <si>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</si>
  <si>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</si>
  <si>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</si>
  <si>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</si>
  <si>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</si>
  <si>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</si>
  <si>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</si>
  <si>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</si>
  <si>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</si>
  <si>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</si>
  <si>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</si>
  <si>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</si>
  <si>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</si>
  <si>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</si>
  <si>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</si>
  <si>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</si>
  <si>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</si>
  <si>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</si>
  <si>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</si>
  <si>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</si>
  <si>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</si>
  <si>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</si>
  <si>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</si>
  <si>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</si>
  <si>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</si>
  <si>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</si>
  <si>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</si>
  <si>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</si>
  <si>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</si>
  <si>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</si>
  <si>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</si>
  <si>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</si>
  <si>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</si>
  <si>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</si>
  <si>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</si>
  <si>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</si>
  <si>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</si>
  <si>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</si>
  <si>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</si>
  <si>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</si>
  <si>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</si>
  <si>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</si>
  <si>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</si>
  <si>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</si>
  <si>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</si>
  <si>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</si>
  <si>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</si>
  <si>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</si>
  <si>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</si>
  <si>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</si>
  <si>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</si>
  <si>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</si>
  <si>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</si>
  <si>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</si>
  <si>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</si>
  <si>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</si>
  <si>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</si>
  <si>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</si>
  <si>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</si>
  <si>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</si>
  <si>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</si>
  <si>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</si>
  <si>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</si>
  <si>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</si>
  <si>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</si>
  <si>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</si>
  <si>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</si>
  <si>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</si>
  <si>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</si>
  <si>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</si>
  <si>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</si>
  <si>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</si>
  <si>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</si>
  <si>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</si>
  <si>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</si>
  <si>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</si>
  <si>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</si>
  <si>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</si>
  <si>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</si>
  <si>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</si>
  <si>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</si>
  <si>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</si>
  <si>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</si>
  <si>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</si>
  <si>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</si>
  <si>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</si>
  <si>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</si>
  <si>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</si>
  <si>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</si>
  <si>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</si>
  <si>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</si>
  <si>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</si>
  <si>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</si>
  <si>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</si>
  <si>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</si>
  <si>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</si>
  <si>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</si>
  <si>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</si>
  <si>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</si>
  <si>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</si>
  <si>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</si>
  <si>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</si>
  <si>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</si>
  <si>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</si>
  <si>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</si>
  <si>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</si>
  <si>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</si>
  <si>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</si>
  <si>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</si>
  <si>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</si>
  <si>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</si>
  <si>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</si>
  <si>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</si>
  <si>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</si>
  <si>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</si>
  <si>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</si>
  <si>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</si>
  <si>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</si>
  <si>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</si>
  <si>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</si>
  <si>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</si>
  <si>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</si>
  <si>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</si>
  <si>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</si>
  <si>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</si>
  <si>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</si>
  <si>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</si>
  <si>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</si>
  <si>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</si>
  <si>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</si>
  <si>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</si>
  <si>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</si>
  <si>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</si>
  <si>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</si>
  <si>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</si>
  <si>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</si>
  <si>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</si>
  <si>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</si>
  <si>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</si>
  <si>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</si>
  <si>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</si>
  <si>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</si>
  <si>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</si>
  <si>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</si>
  <si>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</si>
  <si>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</si>
  <si>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</si>
  <si>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</si>
  <si>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</si>
  <si>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</si>
  <si>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</si>
  <si>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</si>
  <si>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</si>
  <si>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</si>
  <si>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</si>
  <si>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</si>
  <si>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</si>
  <si>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</si>
  <si>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</si>
  <si>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</si>
  <si>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</si>
  <si>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</si>
  <si>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</si>
  <si>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</si>
  <si>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</si>
  <si>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</si>
  <si>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</si>
  <si>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</si>
  <si>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</si>
  <si>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</si>
  <si>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</si>
  <si>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</si>
  <si>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</si>
  <si>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</si>
  <si>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</si>
  <si>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</si>
  <si>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</si>
  <si>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</si>
  <si>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</si>
  <si>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</si>
  <si>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</si>
  <si>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</si>
  <si>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</si>
  <si>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</si>
  <si>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</si>
  <si>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</si>
  <si>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</si>
  <si>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</si>
  <si>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</si>
  <si>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</si>
  <si>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</si>
  <si>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</si>
  <si>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</si>
  <si>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</si>
  <si>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</si>
  <si>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</si>
  <si>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</si>
  <si>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</si>
  <si>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</si>
  <si>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</si>
  <si>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</si>
  <si>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</si>
  <si>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</si>
  <si>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</si>
  <si>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</si>
  <si>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</si>
  <si>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</si>
  <si>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</si>
  <si>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</si>
  <si>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</si>
  <si>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</si>
  <si>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</si>
  <si>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</si>
  <si>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</si>
  <si>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</si>
  <si>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</si>
  <si>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</si>
  <si>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</si>
  <si>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</si>
  <si>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</si>
  <si>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</si>
  <si>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</si>
  <si>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</si>
  <si>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</si>
  <si>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</si>
  <si>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</si>
  <si>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</si>
  <si>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</si>
  <si>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</si>
  <si>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</si>
  <si>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</si>
  <si>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</si>
  <si>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</si>
  <si>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</si>
  <si>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</si>
  <si>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</si>
  <si>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</si>
  <si>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</si>
  <si>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</si>
  <si>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</si>
  <si>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</si>
  <si>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</si>
  <si>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</si>
  <si>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</si>
  <si>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</si>
  <si>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</si>
  <si>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</si>
  <si>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</si>
  <si>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</si>
  <si>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</si>
  <si>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</si>
  <si>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</si>
  <si>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</si>
  <si>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</si>
  <si>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</si>
  <si>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</si>
  <si>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</si>
  <si>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</si>
  <si>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</si>
  <si>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</si>
  <si>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</si>
  <si>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</si>
  <si>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</si>
  <si>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</si>
  <si>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</si>
  <si>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</si>
  <si>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</si>
  <si>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</si>
  <si>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</si>
  <si>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</si>
  <si>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</si>
  <si>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</si>
  <si>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</si>
  <si>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</si>
  <si>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</si>
  <si>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</si>
  <si>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</si>
  <si>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</si>
  <si>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</si>
  <si>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</si>
  <si>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</si>
  <si>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</si>
  <si>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</si>
  <si>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</si>
  <si>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</si>
  <si>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</si>
  <si>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</si>
  <si>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</si>
  <si>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</si>
  <si>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</si>
  <si>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</si>
  <si>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</si>
  <si>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</si>
  <si>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</si>
  <si>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</si>
  <si>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</si>
  <si>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</si>
  <si>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</si>
  <si>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</si>
  <si>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</si>
  <si>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</si>
  <si>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</si>
  <si>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</si>
  <si>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</si>
  <si>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</si>
  <si>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</si>
  <si>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</si>
  <si>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</si>
  <si>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</si>
  <si>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</si>
  <si>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</si>
  <si>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</si>
  <si>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</si>
  <si>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</si>
  <si>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</si>
  <si>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</si>
  <si>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</si>
  <si>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</si>
  <si>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</si>
  <si>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</si>
  <si>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</si>
  <si>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</si>
  <si>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</si>
  <si>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</si>
  <si>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</si>
  <si>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</si>
  <si>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</si>
  <si>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</si>
  <si>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</si>
  <si>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</si>
  <si>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</si>
  <si>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</si>
  <si>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</si>
  <si>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</si>
  <si>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</si>
  <si>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</si>
  <si>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</si>
  <si>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</si>
  <si>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</si>
  <si>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</si>
  <si>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</si>
  <si>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</si>
  <si>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</si>
  <si>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</si>
  <si>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</si>
  <si>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</si>
  <si>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</si>
  <si>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</si>
  <si>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</si>
  <si>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</si>
  <si>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</si>
  <si>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</si>
  <si>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</si>
  <si>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</si>
  <si>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</si>
  <si>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</si>
  <si>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</si>
  <si>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</si>
  <si>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</si>
  <si>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</si>
  <si>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</si>
  <si>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</si>
  <si>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</si>
  <si>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</si>
  <si>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</si>
  <si>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</si>
  <si>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</si>
  <si>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</si>
  <si>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</si>
  <si>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</si>
  <si>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</si>
  <si>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</si>
  <si>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</si>
  <si>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</si>
  <si>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</si>
  <si>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</si>
  <si>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</si>
  <si>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</si>
  <si>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</si>
  <si>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</si>
  <si>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</si>
  <si>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</si>
  <si>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</si>
  <si>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</si>
  <si>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</si>
  <si>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</si>
  <si>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</si>
  <si>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</si>
  <si>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</si>
  <si>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</si>
  <si>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</si>
  <si>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</si>
  <si>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</si>
  <si>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</si>
  <si>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</si>
  <si>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</si>
  <si>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</si>
  <si>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</si>
  <si>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</si>
  <si>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</si>
  <si>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</si>
  <si>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</si>
  <si>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</si>
  <si>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</si>
  <si>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</si>
  <si>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</si>
  <si>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</si>
  <si>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</si>
  <si>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</si>
  <si>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</si>
  <si>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</si>
  <si>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</si>
  <si>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</si>
  <si>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</si>
  <si>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</si>
  <si>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</si>
  <si>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</si>
  <si>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</si>
  <si>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</si>
  <si>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</si>
  <si>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</si>
  <si>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</si>
  <si>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</si>
  <si>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</si>
  <si>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</si>
  <si>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</si>
  <si>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</si>
  <si>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</si>
  <si>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</si>
  <si>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</si>
  <si>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</si>
  <si>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</si>
  <si>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</si>
  <si>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</si>
  <si>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</si>
  <si>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</si>
  <si>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</si>
  <si>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</si>
  <si>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</si>
  <si>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</si>
  <si>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</si>
  <si>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</si>
  <si>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</si>
  <si>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</si>
  <si>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</si>
  <si>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</si>
  <si>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</si>
  <si>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</si>
  <si>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</si>
  <si>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</si>
  <si>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</si>
  <si>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</si>
  <si>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</si>
  <si>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</si>
  <si>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</si>
  <si>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</si>
  <si>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</si>
  <si>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</si>
  <si>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</si>
  <si>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</si>
  <si>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</si>
  <si>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</si>
  <si>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</si>
  <si>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</si>
  <si>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</si>
  <si>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</si>
  <si>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</si>
  <si>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</si>
  <si>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</si>
  <si>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</si>
  <si>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</si>
  <si>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</si>
  <si>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</si>
  <si>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</si>
  <si>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</si>
  <si>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</si>
  <si>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</si>
  <si>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</si>
  <si>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</si>
  <si>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</si>
  <si>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</si>
  <si>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</si>
  <si>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</si>
  <si>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</si>
  <si>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</si>
  <si>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</si>
  <si>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</si>
  <si>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</si>
  <si>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</si>
  <si>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</si>
  <si>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</si>
  <si>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</si>
  <si>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</si>
  <si>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</si>
  <si>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</si>
  <si>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</si>
  <si>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</si>
  <si>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</si>
  <si>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</si>
  <si>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</si>
  <si>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</si>
  <si>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</si>
  <si>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</si>
  <si>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</si>
  <si>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</si>
  <si>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</si>
  <si>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</si>
  <si>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</si>
  <si>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</si>
  <si>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</si>
  <si>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</si>
  <si>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</si>
  <si>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</si>
  <si>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</si>
  <si>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</si>
  <si>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</si>
  <si>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</si>
  <si>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</si>
  <si>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</si>
  <si>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</si>
  <si>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</si>
  <si>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</si>
  <si>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</si>
  <si>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</si>
  <si>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</si>
  <si>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</si>
  <si>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</si>
  <si>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</si>
  <si>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</si>
  <si>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</si>
  <si>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</si>
  <si>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</si>
  <si>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</si>
  <si>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</si>
  <si>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</si>
  <si>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</si>
  <si>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</si>
  <si>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</si>
  <si>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</si>
  <si>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</si>
  <si>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</si>
  <si>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</si>
  <si>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</si>
  <si>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</si>
  <si>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</si>
  <si>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</si>
  <si>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</si>
  <si>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</si>
  <si>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</si>
  <si>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</si>
  <si>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</si>
  <si>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</si>
  <si>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</si>
  <si>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</si>
  <si>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</si>
  <si>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</si>
  <si>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</si>
  <si>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</si>
  <si>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</si>
  <si>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</si>
  <si>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</si>
  <si>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</si>
  <si>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</si>
  <si>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</si>
  <si>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</si>
  <si>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</si>
  <si>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</si>
  <si>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</si>
  <si>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</si>
  <si>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</si>
  <si>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</si>
  <si>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</si>
  <si>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</si>
  <si>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</si>
  <si>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</si>
  <si>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</si>
  <si>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</si>
  <si>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</si>
  <si>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</si>
  <si>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</si>
  <si>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</si>
  <si>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</si>
  <si>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</si>
  <si>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</si>
  <si>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</si>
  <si>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</si>
  <si>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</si>
  <si>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</si>
  <si>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</si>
  <si>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</si>
  <si>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</si>
  <si>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</si>
  <si>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</si>
  <si>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</si>
  <si>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</si>
  <si>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</si>
  <si>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</si>
  <si>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</si>
  <si>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</si>
  <si>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</si>
  <si>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</si>
  <si>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</si>
  <si>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</si>
  <si>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</si>
  <si>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</si>
  <si>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</si>
  <si>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</si>
  <si>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</si>
  <si>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</si>
  <si>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</si>
  <si>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</si>
  <si>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</si>
  <si>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</si>
  <si>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</si>
  <si>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</si>
  <si>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</si>
  <si>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</si>
  <si>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</si>
  <si>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</si>
  <si>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</si>
  <si>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</si>
  <si>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</si>
  <si>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</si>
  <si>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</si>
  <si>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</si>
  <si>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</si>
  <si>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</si>
  <si>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</si>
  <si>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</si>
  <si>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</si>
  <si>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</si>
  <si>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</si>
  <si>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</si>
  <si>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</si>
  <si>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</si>
  <si>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</si>
  <si>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</si>
  <si>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</si>
  <si>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</si>
  <si>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</si>
  <si>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</si>
  <si>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</si>
  <si>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</si>
  <si>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</si>
  <si>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</si>
  <si>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</si>
  <si>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</si>
  <si>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</si>
  <si>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</si>
  <si>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</si>
  <si>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</si>
  <si>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</si>
  <si>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</si>
  <si>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</si>
  <si>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</si>
  <si>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</si>
  <si>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</si>
  <si>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</si>
  <si>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</si>
  <si>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</si>
  <si>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</si>
  <si>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</si>
  <si>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</si>
  <si>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</si>
  <si>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</si>
  <si>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</si>
  <si>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</si>
  <si>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</si>
  <si>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</si>
  <si>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</si>
  <si>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</si>
  <si>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</si>
  <si>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</si>
  <si>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</si>
  <si>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</si>
  <si>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</si>
  <si>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</si>
  <si>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</si>
  <si>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</si>
  <si>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</si>
  <si>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</si>
  <si>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</si>
  <si>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</si>
  <si>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</si>
  <si>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</si>
  <si>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</si>
  <si>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</si>
  <si>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</si>
  <si>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</si>
  <si>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</si>
  <si>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</si>
  <si>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</si>
  <si>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</si>
  <si>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</si>
  <si>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</si>
  <si>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</si>
  <si>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</si>
  <si>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</si>
  <si>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</si>
  <si>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</si>
  <si>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</si>
  <si>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</si>
  <si>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</si>
  <si>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</si>
  <si>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</si>
  <si>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</si>
  <si>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</si>
  <si>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</si>
  <si>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</si>
  <si>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</si>
  <si>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</si>
  <si>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</si>
  <si>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</si>
  <si>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</si>
  <si>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</si>
  <si>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</si>
  <si>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</si>
  <si>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</si>
  <si>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</si>
  <si>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</si>
  <si>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</si>
  <si>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</si>
  <si>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</si>
  <si>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</si>
  <si>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</si>
  <si>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</si>
  <si>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</si>
  <si>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</si>
  <si>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</si>
  <si>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</si>
  <si>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</si>
  <si>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</si>
  <si>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</si>
  <si>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</si>
  <si>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</si>
  <si>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</si>
  <si>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</si>
  <si>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</si>
  <si>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</si>
  <si>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</si>
  <si>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</si>
  <si>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</si>
  <si>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</si>
  <si>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</si>
  <si>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</si>
  <si>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</si>
  <si>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</si>
  <si>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</si>
  <si>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</si>
  <si>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</si>
  <si>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</si>
  <si>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</si>
  <si>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</si>
  <si>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</si>
  <si>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</si>
  <si>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</si>
  <si>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</si>
  <si>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</si>
  <si>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</si>
  <si>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</si>
  <si>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</si>
  <si>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</si>
  <si>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</si>
  <si>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</si>
  <si>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</si>
  <si>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</si>
  <si>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</si>
  <si>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</si>
  <si>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</si>
  <si>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</si>
  <si>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</si>
  <si>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</si>
  <si>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</si>
  <si>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</si>
  <si>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</si>
  <si>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</si>
  <si>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</si>
  <si>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</si>
  <si>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</si>
  <si>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</si>
  <si>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</si>
  <si>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</si>
  <si>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</si>
  <si>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</si>
  <si>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</si>
  <si>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</si>
  <si>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</si>
  <si>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</si>
  <si>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</si>
  <si>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</si>
  <si>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</si>
  <si>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</si>
  <si>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</si>
  <si>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</si>
  <si>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</si>
  <si>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</si>
  <si>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</si>
  <si>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</si>
  <si>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</si>
  <si>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</si>
  <si>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</si>
  <si>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</si>
  <si>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</si>
  <si>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</si>
  <si>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</si>
  <si>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</si>
  <si>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</si>
  <si>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</si>
  <si>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</si>
  <si>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</si>
  <si>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</si>
  <si>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</si>
  <si>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</si>
  <si>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</si>
  <si>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</si>
  <si>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</si>
  <si>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</si>
  <si>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</si>
  <si>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</si>
  <si>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</si>
  <si>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</si>
  <si>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</si>
  <si>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</si>
  <si>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</si>
  <si>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</si>
  <si>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</si>
  <si>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</si>
  <si>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</si>
  <si>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</si>
  <si>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</si>
  <si>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</si>
  <si>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</si>
  <si>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</si>
  <si>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</si>
  <si>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</si>
  <si>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</si>
  <si>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</si>
  <si>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</si>
  <si>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</si>
  <si>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</si>
  <si>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</si>
  <si>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</si>
  <si>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</si>
  <si>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</si>
  <si>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</si>
  <si>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</si>
  <si>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</si>
  <si>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</si>
  <si>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</si>
  <si>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</si>
  <si>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</si>
  <si>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</si>
  <si>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</si>
  <si>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</si>
  <si>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</si>
  <si>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</si>
  <si>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</si>
  <si>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</si>
  <si>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</si>
  <si>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</si>
  <si>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</si>
  <si>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</si>
  <si>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</si>
  <si>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</si>
  <si>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</si>
  <si>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</si>
  <si>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</si>
  <si>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</si>
  <si>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</si>
  <si>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</si>
  <si>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</si>
  <si>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</si>
  <si>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</si>
  <si>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</si>
  <si>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</si>
  <si>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</si>
  <si>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</si>
  <si>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</si>
  <si>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</si>
  <si>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</si>
  <si>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</si>
  <si>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</si>
  <si>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</si>
  <si>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</si>
  <si>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</si>
  <si>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</si>
  <si>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</si>
  <si>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</si>
  <si>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</si>
  <si>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</si>
  <si>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</si>
  <si>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</si>
  <si>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</si>
  <si>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</si>
  <si>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</si>
  <si>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</si>
  <si>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</si>
  <si>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</si>
  <si>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</si>
  <si>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</si>
  <si>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</si>
  <si>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</si>
  <si>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</si>
  <si>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</si>
  <si>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</si>
  <si>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</si>
  <si>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</si>
  <si>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</si>
  <si>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</si>
  <si>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</si>
  <si>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</si>
  <si>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</si>
  <si>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</si>
  <si>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</si>
  <si>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</si>
  <si>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</si>
  <si>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</si>
  <si>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</si>
  <si>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</si>
  <si>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</si>
  <si>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</si>
  <si>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</si>
  <si>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</si>
  <si>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</si>
  <si>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</si>
  <si>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</si>
  <si>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</si>
  <si>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</si>
  <si>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</si>
  <si>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</si>
  <si>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</si>
  <si>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</si>
  <si>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</si>
  <si>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</si>
  <si>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</si>
  <si>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</si>
  <si>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</si>
  <si>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</si>
  <si>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</si>
  <si>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</si>
  <si>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</si>
  <si>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</si>
  <si>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</si>
  <si>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</si>
  <si>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</si>
  <si>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</si>
  <si>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</si>
  <si>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</si>
  <si>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</si>
  <si>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</si>
  <si>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</si>
  <si>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</si>
  <si>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</si>
  <si>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</si>
  <si>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</si>
  <si>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</si>
  <si>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</si>
  <si>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</si>
  <si>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</si>
  <si>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</si>
  <si>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</si>
  <si>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</si>
  <si>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</si>
  <si>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</si>
  <si>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</si>
  <si>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</si>
  <si>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</si>
  <si>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</si>
  <si>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</si>
  <si>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</si>
  <si>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</si>
  <si>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</si>
  <si>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</si>
  <si>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</si>
  <si>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</si>
  <si>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</si>
  <si>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</si>
  <si>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</si>
  <si>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</si>
  <si>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</si>
  <si>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</si>
  <si>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</si>
  <si>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</si>
  <si>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</si>
  <si>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</si>
  <si>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</si>
  <si>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</si>
  <si>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</si>
  <si>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</si>
  <si>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</si>
  <si>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</si>
  <si>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</si>
  <si>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</si>
  <si>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</si>
  <si>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</si>
  <si>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</si>
  <si>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</si>
  <si>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</si>
  <si>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</si>
  <si>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</si>
  <si>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</si>
  <si>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</si>
  <si>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</si>
  <si>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</si>
  <si>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</si>
  <si>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</si>
  <si>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</si>
  <si>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</si>
  <si>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</si>
  <si>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</si>
  <si>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</si>
  <si>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</si>
  <si>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</si>
  <si>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</si>
  <si>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</si>
  <si>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</si>
  <si>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</si>
  <si>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</si>
  <si>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</si>
  <si>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</si>
  <si>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</si>
  <si>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</si>
  <si>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</si>
  <si>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</si>
  <si>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</si>
  <si>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</si>
  <si>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</si>
  <si>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</si>
  <si>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</si>
  <si>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</si>
  <si>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</si>
  <si>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</si>
  <si>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</si>
  <si>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</si>
  <si>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</si>
  <si>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</si>
  <si>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</si>
  <si>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</si>
  <si>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</si>
  <si>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</si>
  <si>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</si>
  <si>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</si>
  <si>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</si>
  <si>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</si>
  <si>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</si>
  <si>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</si>
  <si>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</si>
  <si>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</si>
  <si>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</si>
  <si>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</si>
  <si>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</si>
  <si>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</si>
  <si>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</si>
  <si>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</si>
  <si>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</si>
  <si>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</si>
  <si>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</si>
  <si>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</si>
  <si>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</si>
  <si>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</si>
  <si>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</si>
  <si>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</si>
  <si>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</si>
  <si>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</si>
  <si>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</si>
  <si>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</si>
  <si>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</si>
  <si>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</si>
  <si>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</si>
  <si>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</si>
  <si>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</si>
  <si>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</si>
  <si>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</si>
  <si>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</si>
  <si>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</si>
  <si>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</si>
  <si>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</si>
  <si>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</si>
  <si>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</si>
  <si>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</si>
  <si>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</si>
  <si>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</si>
  <si>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</si>
  <si>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</si>
  <si>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</si>
  <si>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</si>
  <si>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</si>
  <si>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</si>
  <si>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</si>
  <si>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</si>
  <si>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</si>
  <si>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</si>
  <si>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</si>
  <si>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</si>
  <si>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</si>
  <si>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</si>
  <si>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</si>
  <si>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</si>
  <si>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</si>
  <si>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</si>
  <si>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</si>
  <si>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</si>
  <si>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</si>
  <si>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</si>
  <si>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</si>
  <si>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</si>
  <si>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</si>
  <si>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</si>
  <si>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</si>
  <si>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</si>
  <si>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</si>
  <si>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</si>
  <si>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</si>
  <si>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</si>
  <si>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</si>
  <si>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</si>
  <si>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</si>
  <si>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</si>
  <si>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</si>
  <si>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</si>
  <si>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</si>
  <si>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</si>
  <si>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</si>
  <si>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</si>
  <si>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</si>
  <si>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</si>
  <si>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</si>
  <si>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</si>
  <si>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</si>
  <si>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</si>
  <si>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</si>
  <si>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</si>
  <si>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</si>
  <si>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</si>
  <si>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</si>
  <si>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</si>
  <si>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</si>
  <si>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</si>
  <si>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</si>
  <si>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</si>
  <si>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</si>
  <si>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</si>
  <si>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</si>
  <si>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</si>
  <si>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</si>
  <si>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</si>
  <si>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</si>
  <si>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</si>
  <si>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</si>
  <si>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</si>
  <si>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</si>
  <si>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</si>
  <si>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</si>
  <si>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</si>
  <si>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</si>
  <si>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</si>
  <si>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</si>
  <si>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</si>
  <si>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</si>
  <si>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</si>
  <si>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</si>
  <si>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</si>
  <si>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</si>
  <si>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</si>
  <si>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</si>
  <si>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</si>
  <si>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</si>
  <si>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</si>
  <si>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</si>
  <si>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</si>
  <si>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</si>
  <si>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</si>
  <si>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</si>
  <si>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</si>
  <si>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</si>
  <si>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</si>
  <si>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</si>
  <si>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</si>
  <si>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</si>
  <si>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</si>
  <si>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</si>
  <si>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</si>
  <si>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</si>
  <si>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</si>
  <si>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</si>
  <si>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</si>
  <si>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</si>
  <si>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</si>
  <si>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</si>
  <si>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</si>
  <si>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</si>
  <si>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</si>
  <si>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</si>
  <si>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</si>
  <si>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</si>
  <si>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</si>
  <si>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</si>
  <si>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</si>
  <si>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</si>
  <si>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</si>
  <si>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</si>
  <si>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</si>
  <si>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</si>
  <si>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</si>
  <si>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</si>
  <si>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</si>
  <si>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</si>
  <si>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</si>
  <si>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</si>
  <si>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</si>
  <si>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</si>
  <si>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</si>
  <si>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</si>
  <si>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</si>
  <si>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</si>
  <si>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</si>
  <si>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</si>
  <si>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</si>
  <si>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</si>
  <si>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</si>
  <si>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</si>
  <si>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</si>
  <si>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</si>
  <si>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</si>
  <si>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</si>
  <si>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</si>
  <si>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</si>
  <si>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</si>
  <si>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</si>
  <si>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</si>
  <si>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</si>
  <si>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</si>
  <si>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</si>
  <si>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</si>
  <si>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</si>
  <si>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</si>
  <si>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</si>
  <si>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</si>
  <si>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</si>
  <si>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</si>
  <si>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</si>
  <si>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</si>
  <si>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</si>
  <si>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</si>
  <si>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</si>
  <si>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</si>
  <si>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</si>
  <si>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</si>
  <si>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</si>
  <si>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</si>
  <si>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</si>
  <si>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</si>
  <si>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</si>
  <si>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</si>
  <si>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</si>
  <si>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</si>
  <si>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</si>
  <si>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</si>
  <si>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</si>
  <si>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</si>
  <si>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</si>
  <si>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</si>
  <si>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</si>
  <si>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</si>
  <si>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</si>
  <si>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</si>
  <si>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</si>
  <si>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</si>
  <si>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</si>
  <si>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</si>
  <si>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</si>
  <si>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</si>
  <si>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</si>
  <si>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</si>
  <si>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</si>
  <si>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</si>
  <si>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</si>
  <si>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</si>
  <si>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</si>
  <si>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</si>
  <si>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</si>
  <si>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</si>
  <si>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</si>
  <si>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</si>
  <si>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</si>
  <si>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</si>
  <si>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</si>
  <si>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</si>
  <si>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</si>
  <si>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</si>
  <si>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</si>
  <si>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</si>
  <si>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</si>
  <si>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</si>
  <si>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</si>
  <si>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</si>
  <si>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</si>
  <si>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</si>
  <si>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</si>
  <si>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</si>
  <si>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</si>
  <si>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</si>
  <si>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</si>
  <si>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</si>
  <si>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</si>
  <si>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</si>
  <si>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</si>
  <si>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</si>
  <si>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</si>
  <si>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</si>
  <si>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</si>
  <si>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</si>
  <si>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</si>
  <si>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</si>
  <si>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</si>
  <si>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</si>
  <si>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</si>
  <si>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</si>
  <si>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</si>
  <si>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</si>
  <si>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</si>
  <si>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</si>
  <si>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</si>
  <si>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</si>
  <si>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</si>
  <si>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</si>
  <si>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</si>
  <si>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</si>
  <si>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</si>
  <si>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</si>
  <si>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</si>
  <si>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</si>
  <si>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</si>
  <si>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</si>
  <si>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</si>
  <si>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</si>
  <si>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</si>
  <si>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</si>
  <si>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</si>
  <si>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</si>
  <si>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</si>
  <si>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</si>
  <si>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</si>
  <si>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</si>
  <si>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</si>
  <si>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</si>
  <si>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</si>
  <si>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</si>
  <si>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</si>
  <si>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</si>
  <si>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</si>
  <si>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</si>
  <si>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</si>
  <si>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</si>
  <si>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</si>
  <si>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</si>
  <si>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</si>
  <si>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</si>
  <si>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</si>
  <si>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</si>
  <si>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</si>
  <si>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</si>
  <si>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</si>
  <si>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</si>
  <si>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</si>
  <si>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</si>
  <si>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</si>
  <si>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</si>
  <si>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</si>
  <si>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</si>
  <si>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</si>
  <si>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</si>
  <si>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</si>
  <si>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</si>
  <si>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</si>
  <si>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</si>
  <si>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</si>
  <si>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</si>
  <si>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</si>
  <si>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</si>
  <si>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</si>
  <si>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</si>
  <si>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</si>
  <si>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</si>
  <si>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</si>
  <si>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</si>
  <si>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</si>
  <si>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</si>
  <si>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</si>
  <si>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</si>
  <si>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</si>
  <si>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</si>
  <si>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</si>
  <si>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</si>
  <si>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</si>
  <si>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</si>
  <si>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</si>
  <si>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</si>
  <si>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</si>
  <si>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</si>
  <si>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</si>
  <si>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</si>
  <si>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</si>
  <si>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</si>
  <si>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</si>
  <si>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</si>
  <si>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</si>
  <si>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</si>
  <si>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</si>
  <si>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</si>
  <si>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</si>
  <si>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</si>
  <si>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</si>
  <si>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</si>
  <si>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</si>
  <si>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</si>
  <si>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</si>
  <si>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</si>
  <si>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</si>
  <si>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</si>
  <si>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</si>
  <si>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</si>
  <si>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</si>
  <si>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</si>
  <si>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</si>
  <si>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</si>
  <si>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</si>
  <si>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</si>
  <si>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</si>
  <si>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</si>
  <si>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</si>
  <si>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</si>
  <si>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</si>
  <si>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</si>
  <si>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</si>
  <si>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</si>
  <si>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</si>
  <si>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</si>
  <si>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</si>
  <si>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</si>
  <si>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</si>
  <si>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</si>
  <si>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</si>
  <si>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</si>
  <si>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</si>
  <si>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</si>
  <si>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</si>
  <si>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</si>
  <si>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</si>
  <si>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</si>
  <si>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</si>
  <si>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</si>
  <si>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</si>
  <si>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</si>
  <si>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</si>
  <si>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</si>
  <si>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</si>
  <si>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</si>
  <si>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</si>
  <si>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</si>
  <si>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</si>
  <si>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</si>
  <si>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</si>
  <si>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</si>
  <si>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</si>
  <si>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</si>
  <si>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</si>
  <si>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</si>
  <si>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</si>
  <si>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</si>
  <si>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</si>
  <si>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</si>
  <si>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</si>
  <si>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</si>
  <si>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</si>
  <si>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</si>
  <si>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</si>
  <si>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</si>
  <si>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</si>
  <si>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</si>
  <si>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</si>
  <si>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</si>
  <si>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</si>
  <si>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</si>
  <si>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</si>
  <si>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</si>
  <si>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</si>
  <si>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</si>
  <si>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</si>
  <si>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</si>
  <si>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</si>
  <si>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</si>
  <si>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</si>
  <si>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</si>
  <si>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</si>
  <si>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</si>
  <si>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</si>
  <si>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</si>
  <si>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</si>
  <si>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</si>
  <si>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</si>
  <si>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</si>
  <si>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</si>
  <si>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</si>
  <si>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</si>
  <si>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</si>
  <si>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</si>
  <si>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</si>
  <si>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</si>
  <si>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</si>
  <si>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</si>
  <si>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</si>
  <si>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</si>
  <si>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</si>
  <si>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</si>
  <si>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</si>
  <si>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</si>
  <si>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</si>
  <si>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</si>
  <si>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</si>
  <si>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</si>
  <si>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</si>
  <si>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</si>
  <si>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</si>
  <si>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</si>
  <si>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</si>
  <si>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</si>
  <si>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</si>
  <si>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</si>
  <si>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</si>
  <si>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</si>
  <si>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</si>
  <si>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</si>
  <si>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</si>
  <si>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</si>
  <si>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</si>
  <si>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</si>
  <si>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</si>
  <si>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</si>
  <si>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</si>
  <si>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</si>
  <si>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</si>
  <si>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</si>
  <si>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</si>
  <si>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</si>
  <si>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</si>
  <si>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</si>
  <si>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</si>
  <si>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</si>
  <si>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</si>
  <si>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</si>
  <si>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</si>
  <si>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</si>
  <si>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</si>
  <si>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</si>
  <si>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</si>
  <si>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</si>
  <si>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</si>
  <si>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</si>
  <si>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</si>
  <si>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</si>
  <si>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</si>
  <si>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</si>
  <si>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</si>
  <si>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</si>
  <si>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</si>
  <si>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</si>
  <si>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</si>
  <si>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</si>
  <si>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</si>
  <si>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</si>
  <si>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</si>
  <si>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</si>
  <si>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</si>
  <si>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</si>
  <si>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</si>
  <si>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</si>
  <si>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</si>
  <si>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</si>
  <si>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</si>
  <si>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</si>
  <si>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</si>
  <si>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</si>
  <si>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</si>
  <si>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</si>
  <si>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</si>
  <si>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</si>
  <si>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</si>
  <si>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</si>
  <si>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</si>
  <si>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</si>
  <si>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</si>
  <si>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</si>
  <si>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</si>
  <si>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</si>
  <si>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</si>
  <si>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</si>
  <si>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</si>
  <si>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</si>
  <si>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</si>
  <si>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</si>
  <si>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</si>
  <si>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</si>
  <si>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</si>
  <si>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</si>
  <si>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</si>
  <si>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</si>
  <si>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</si>
  <si>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</si>
  <si>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</si>
  <si>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</si>
  <si>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</si>
  <si>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</si>
  <si>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</si>
  <si>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</si>
  <si>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</si>
  <si>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</si>
  <si>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</si>
  <si>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</si>
  <si>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</si>
  <si>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</si>
  <si>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</si>
  <si>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</si>
  <si>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</si>
  <si>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</si>
  <si>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</si>
  <si>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</si>
  <si>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</si>
  <si>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</si>
  <si>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</si>
  <si>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</si>
  <si>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</si>
  <si>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</si>
  <si>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</si>
  <si>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</si>
  <si>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</si>
  <si>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</si>
  <si>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</si>
  <si>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</si>
  <si>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</si>
  <si>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</si>
  <si>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</si>
  <si>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</si>
  <si>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</si>
  <si>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</si>
  <si>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</si>
  <si>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</si>
  <si>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</si>
  <si>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</si>
  <si>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</si>
  <si>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</si>
  <si>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</si>
  <si>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</si>
  <si>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</si>
  <si>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</si>
  <si>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</si>
  <si>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</si>
  <si>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</si>
  <si>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</si>
  <si>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</si>
  <si>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</si>
  <si>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</si>
  <si>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</si>
  <si>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</si>
  <si>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</si>
  <si>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</si>
  <si>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</si>
  <si>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</si>
  <si>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</si>
  <si>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</si>
  <si>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</si>
  <si>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</si>
  <si>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</si>
  <si>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</si>
  <si>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</si>
  <si>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</si>
  <si>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</si>
  <si>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</si>
  <si>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</si>
  <si>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</si>
  <si>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</si>
  <si>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</si>
  <si>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</si>
  <si>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</si>
  <si>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</si>
  <si>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</si>
  <si>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</si>
  <si>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</si>
  <si>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</si>
  <si>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</si>
  <si>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</si>
  <si>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</si>
  <si>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</si>
  <si>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</si>
  <si>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</si>
  <si>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</si>
  <si>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</si>
  <si>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</si>
  <si>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</si>
  <si>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</si>
  <si>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</si>
  <si>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</si>
  <si>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</si>
  <si>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</si>
  <si>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</si>
  <si>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</si>
  <si>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</si>
  <si>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</si>
  <si>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</si>
  <si>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</si>
  <si>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</si>
  <si>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</si>
  <si>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</si>
  <si>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</si>
  <si>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</si>
  <si>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</si>
  <si>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</si>
  <si>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</si>
  <si>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</si>
  <si>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</si>
  <si>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</si>
  <si>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</si>
  <si>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</si>
  <si>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</si>
  <si>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</si>
  <si>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</si>
  <si>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</si>
  <si>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</si>
  <si>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</si>
  <si>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</si>
  <si>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</si>
  <si>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</si>
  <si>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</si>
  <si>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</si>
  <si>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</si>
  <si>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</si>
  <si>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</si>
  <si>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</si>
  <si>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</si>
  <si>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</si>
  <si>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</si>
  <si>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</si>
  <si>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</si>
  <si>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</si>
  <si>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</si>
  <si>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</si>
  <si>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</si>
  <si>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</si>
  <si>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</si>
  <si>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</si>
  <si>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</si>
  <si>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</si>
  <si>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</si>
  <si>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</si>
  <si>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</si>
  <si>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</si>
  <si>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</si>
  <si>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</si>
  <si>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</si>
  <si>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</si>
  <si>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</si>
  <si>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</si>
  <si>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</si>
  <si>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</si>
  <si>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</si>
  <si>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</si>
  <si>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</si>
  <si>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</si>
  <si>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</si>
  <si>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</si>
  <si>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</si>
  <si>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</si>
  <si>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</si>
  <si>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</si>
  <si>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</si>
  <si>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</si>
  <si>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</si>
  <si>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</si>
  <si>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</si>
  <si>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</si>
  <si>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</si>
  <si>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</si>
  <si>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</si>
  <si>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</si>
  <si>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</si>
  <si>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</si>
  <si>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</si>
  <si>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</si>
  <si>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</si>
  <si>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</si>
  <si>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</si>
  <si>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</si>
  <si>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</si>
  <si>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</si>
  <si>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</si>
  <si>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</si>
  <si>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</si>
  <si>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</si>
  <si>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</si>
  <si>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</si>
  <si>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</si>
  <si>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</si>
  <si>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</si>
  <si>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</si>
  <si>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</si>
  <si>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</si>
  <si>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</si>
  <si>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</si>
  <si>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</si>
  <si>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</si>
  <si>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</si>
  <si>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</si>
  <si>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</si>
  <si>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</si>
  <si>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</si>
  <si>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</si>
  <si>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</si>
  <si>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</si>
  <si>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</si>
  <si>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</si>
  <si>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</si>
  <si>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</si>
  <si>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</si>
  <si>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</si>
  <si>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</si>
  <si>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</si>
  <si>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</si>
  <si>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</si>
  <si>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</si>
  <si>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</si>
  <si>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</si>
  <si>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</si>
  <si>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</si>
  <si>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</si>
  <si>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</si>
  <si>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</si>
  <si>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</si>
  <si>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</si>
  <si>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</si>
  <si>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</si>
  <si>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</si>
  <si>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</si>
  <si>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</si>
  <si>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</si>
  <si>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</si>
  <si>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</si>
  <si>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</si>
  <si>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</si>
  <si>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</si>
  <si>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</si>
  <si>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</si>
  <si>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</si>
  <si>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</si>
  <si>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</si>
  <si>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</si>
  <si>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</si>
  <si>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</si>
  <si>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</si>
  <si>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</si>
  <si>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</si>
  <si>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</si>
  <si>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</si>
  <si>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</si>
  <si>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</si>
  <si>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</si>
  <si>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</si>
  <si>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</si>
  <si>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</si>
  <si>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</si>
  <si>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</si>
  <si>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</si>
  <si>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</si>
  <si>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</si>
  <si>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</si>
  <si>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</si>
  <si>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</si>
  <si>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</si>
  <si>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</si>
  <si>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</si>
  <si>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</si>
  <si>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</si>
  <si>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</si>
  <si>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</si>
  <si>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</si>
  <si>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</si>
  <si>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</si>
  <si>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</si>
  <si>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</si>
  <si>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</si>
  <si>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</si>
  <si>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</si>
  <si>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</si>
  <si>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</si>
  <si>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</si>
  <si>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</si>
  <si>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</si>
  <si>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</si>
  <si>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</si>
  <si>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</si>
  <si>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</si>
  <si>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</si>
  <si>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</si>
  <si>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</si>
  <si>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</si>
  <si>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</si>
  <si>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</si>
  <si>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</si>
  <si>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</si>
  <si>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</si>
  <si>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</si>
  <si>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</si>
  <si>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</si>
  <si>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</si>
  <si>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</si>
  <si>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</si>
  <si>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</si>
  <si>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</si>
  <si>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</si>
  <si>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</si>
  <si>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</si>
  <si>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</si>
  <si>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</si>
  <si>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</si>
  <si>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</si>
  <si>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</si>
  <si>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</si>
  <si>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</si>
  <si>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</si>
  <si>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</si>
  <si>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</si>
  <si>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</si>
  <si>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</si>
  <si>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</si>
  <si>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</si>
  <si>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</si>
  <si>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</si>
  <si>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</si>
  <si>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</si>
  <si>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</si>
  <si>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</si>
  <si>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</si>
  <si>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</si>
  <si>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</si>
  <si>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</si>
  <si>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</si>
  <si>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</si>
  <si>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</si>
  <si>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</si>
  <si>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</si>
  <si>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</si>
  <si>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</si>
  <si>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</si>
  <si>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</si>
  <si>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</si>
  <si>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</si>
  <si>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</si>
  <si>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</si>
  <si>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</si>
  <si>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</si>
  <si>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</si>
  <si>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</si>
  <si>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</si>
  <si>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</si>
  <si>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</si>
  <si>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</si>
  <si>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</si>
  <si>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</si>
  <si>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</si>
  <si>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</si>
  <si>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</si>
  <si>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</si>
  <si>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</si>
  <si>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</si>
  <si>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</si>
  <si>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</si>
  <si>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</si>
  <si>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</si>
  <si>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</si>
  <si>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</si>
  <si>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</si>
  <si>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</si>
  <si>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</si>
  <si>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</si>
  <si>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</si>
  <si>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</si>
  <si>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</si>
  <si>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</si>
  <si>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</si>
  <si>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</si>
  <si>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</si>
  <si>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</si>
  <si>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</si>
  <si>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</si>
  <si>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</si>
  <si>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</si>
  <si>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</si>
  <si>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</si>
  <si>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</si>
  <si>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</si>
  <si>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</si>
  <si>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</si>
  <si>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</si>
  <si>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</si>
  <si>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</si>
  <si>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</si>
  <si>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</si>
  <si>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</si>
  <si>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</si>
  <si>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</si>
  <si>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</si>
  <si>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</si>
  <si>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</si>
  <si>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</si>
  <si>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</si>
  <si>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</si>
  <si>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</si>
  <si>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</si>
  <si>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</si>
  <si>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</si>
  <si>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</si>
  <si>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</si>
  <si>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</si>
  <si>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</si>
  <si>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</si>
  <si>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</si>
  <si>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</si>
  <si>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</si>
  <si>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</si>
  <si>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</si>
  <si>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</si>
  <si>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</si>
  <si>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</si>
  <si>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</si>
  <si>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</si>
  <si>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</si>
  <si>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</si>
  <si>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</si>
  <si>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</si>
  <si>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</si>
  <si>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</si>
  <si>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</si>
  <si>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</si>
  <si>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</si>
  <si>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</si>
  <si>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</si>
  <si>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</si>
  <si>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</si>
  <si>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</si>
  <si>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</si>
  <si>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</si>
  <si>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</si>
  <si>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</si>
  <si>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</si>
  <si>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</si>
  <si>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</si>
  <si>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</si>
  <si>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</si>
  <si>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</si>
  <si>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</si>
  <si>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</si>
  <si>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</si>
  <si>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</si>
  <si>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</si>
  <si>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</si>
  <si>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</si>
  <si>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</si>
  <si>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</si>
  <si>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</si>
  <si>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</si>
  <si>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</si>
  <si>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</si>
  <si>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</si>
  <si>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</si>
  <si>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</si>
  <si>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</si>
  <si>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</si>
  <si>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</si>
  <si>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</si>
  <si>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</si>
  <si>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</si>
  <si>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</si>
  <si>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</si>
  <si>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</si>
  <si>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</si>
  <si>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</si>
  <si>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</si>
  <si>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</si>
  <si>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</si>
  <si>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</si>
  <si>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</si>
  <si>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</si>
  <si>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</si>
  <si>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</si>
  <si>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</si>
  <si>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</si>
  <si>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</si>
  <si>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</si>
  <si>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</si>
  <si>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</si>
  <si>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</si>
  <si>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</si>
  <si>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</si>
  <si>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</si>
  <si>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</si>
  <si>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</si>
  <si>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</si>
  <si>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</si>
  <si>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</si>
  <si>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</si>
  <si>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</si>
  <si>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</si>
  <si>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</si>
  <si>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</si>
  <si>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</si>
  <si>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</si>
  <si>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</si>
  <si>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</si>
  <si>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</si>
  <si>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</si>
  <si>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</si>
  <si>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</si>
  <si>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</si>
  <si>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</si>
  <si>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</si>
  <si>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</si>
  <si>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</si>
  <si>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</si>
  <si>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</si>
  <si>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</si>
  <si>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</si>
  <si>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</si>
  <si>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</si>
  <si>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</si>
  <si>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</si>
  <si>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</si>
  <si>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</si>
  <si>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</si>
  <si>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</si>
  <si>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</si>
  <si>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</si>
  <si>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</si>
  <si>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</si>
  <si>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</si>
  <si>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</si>
  <si>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</si>
  <si>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</si>
  <si>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</si>
  <si>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</si>
  <si>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</si>
  <si>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</si>
  <si>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</si>
  <si>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</si>
  <si>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</si>
  <si>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</si>
  <si>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</si>
  <si>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</si>
  <si>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</si>
  <si>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</si>
  <si>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</si>
  <si>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</si>
  <si>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</si>
  <si>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</si>
  <si>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</si>
  <si>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</si>
  <si>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</si>
  <si>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</si>
  <si>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</si>
  <si>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</si>
  <si>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</si>
  <si>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</si>
  <si>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</si>
  <si>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</si>
  <si>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</si>
  <si>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</si>
  <si>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</si>
  <si>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</si>
  <si>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</si>
  <si>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</si>
  <si>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</si>
  <si>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</si>
  <si>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</si>
  <si>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</si>
  <si>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</si>
  <si>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</si>
  <si>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</si>
  <si>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</si>
  <si>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</si>
  <si>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</si>
  <si>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</si>
  <si>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</si>
  <si>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</si>
  <si>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</si>
  <si>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</si>
  <si>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</si>
  <si>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</si>
  <si>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</si>
  <si>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</si>
  <si>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</si>
  <si>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</si>
  <si>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</si>
  <si>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</si>
  <si>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</si>
  <si>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</si>
  <si>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</si>
  <si>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</si>
  <si>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</si>
  <si>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</si>
  <si>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</si>
  <si>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</si>
  <si>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</si>
  <si>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</si>
  <si>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</si>
  <si>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</si>
  <si>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</si>
  <si>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</si>
  <si>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</si>
  <si>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</si>
  <si>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</si>
  <si>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</si>
  <si>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</si>
  <si>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</si>
  <si>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</si>
  <si>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</si>
  <si>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</si>
  <si>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</si>
  <si>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</si>
  <si>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</si>
  <si>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</si>
  <si>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</si>
  <si>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</si>
  <si>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</si>
  <si>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</si>
  <si>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</si>
  <si>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</si>
  <si>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</si>
  <si>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</si>
  <si>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</si>
  <si>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</si>
  <si>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</si>
  <si>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</si>
  <si>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</si>
  <si>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</si>
  <si>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</si>
  <si>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</si>
  <si>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</si>
  <si>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</si>
  <si>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</si>
  <si>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</si>
  <si>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</si>
  <si>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</si>
  <si>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</si>
  <si>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</si>
  <si>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</si>
  <si>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</si>
  <si>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</si>
  <si>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</si>
  <si>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</si>
  <si>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</si>
  <si>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</si>
  <si>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</si>
  <si>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</si>
  <si>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</si>
  <si>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</si>
  <si>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</si>
  <si>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</si>
  <si>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</si>
  <si>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</si>
  <si>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</si>
  <si>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</si>
  <si>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</si>
  <si>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</si>
  <si>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</si>
  <si>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</si>
  <si>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</si>
  <si>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</si>
  <si>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</si>
  <si>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</si>
  <si>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</si>
  <si>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</si>
  <si>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</si>
  <si>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</si>
  <si>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</si>
  <si>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</si>
  <si>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</si>
  <si>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</si>
  <si>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</si>
  <si>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</si>
  <si>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</si>
  <si>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</si>
  <si>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</si>
  <si>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</si>
  <si>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</si>
  <si>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</si>
  <si>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</si>
  <si>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</si>
  <si>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</si>
  <si>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</si>
  <si>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</si>
  <si>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</si>
  <si>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</si>
  <si>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</si>
  <si>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</si>
  <si>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</si>
  <si>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</si>
  <si>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</si>
  <si>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</si>
  <si>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</si>
  <si>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</si>
  <si>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</si>
  <si>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</si>
  <si>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</si>
  <si>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</si>
  <si>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</si>
  <si>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</si>
  <si>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</si>
  <si>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</si>
  <si>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</si>
  <si>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</si>
  <si>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</si>
  <si>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</si>
  <si>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</si>
  <si>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</si>
  <si>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</si>
  <si>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</si>
  <si>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</si>
  <si>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</si>
  <si>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</si>
  <si>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</si>
  <si>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</si>
  <si>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</si>
  <si>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</si>
  <si>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</si>
  <si>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</si>
  <si>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</si>
  <si>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</si>
  <si>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</si>
  <si>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</si>
  <si>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</si>
  <si>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</si>
  <si>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</si>
  <si>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</si>
  <si>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</si>
  <si>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</si>
  <si>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</si>
  <si>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</si>
  <si>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</si>
  <si>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</si>
  <si>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</si>
  <si>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</si>
  <si>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</si>
  <si>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</si>
  <si>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</si>
  <si>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</si>
  <si>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</si>
  <si>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</si>
  <si>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</si>
  <si>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</si>
  <si>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</si>
  <si>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</si>
  <si>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</si>
  <si>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</si>
  <si>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</si>
  <si>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</si>
  <si>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</si>
  <si>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</si>
  <si>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</si>
  <si>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</si>
  <si>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</si>
  <si>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</si>
  <si>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</si>
  <si>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</si>
  <si>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</si>
  <si>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</si>
  <si>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</si>
  <si>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</si>
  <si>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</si>
  <si>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</si>
  <si>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</si>
  <si>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</si>
  <si>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</si>
  <si>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</si>
  <si>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</si>
  <si>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</si>
  <si>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</si>
  <si>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</si>
  <si>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</si>
  <si>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</si>
  <si>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</si>
  <si>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</si>
  <si>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</si>
  <si>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</si>
  <si>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</si>
  <si>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</si>
  <si>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</si>
  <si>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</si>
  <si>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</si>
  <si>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</si>
  <si>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</si>
  <si>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</si>
  <si>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</si>
  <si>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</si>
  <si>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</si>
  <si>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</si>
  <si>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</si>
  <si>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</si>
  <si>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</si>
  <si>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</si>
  <si>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</si>
  <si>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</si>
  <si>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</si>
  <si>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</si>
  <si>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</si>
  <si>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</si>
  <si>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</si>
  <si>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</si>
  <si>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</si>
  <si>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</si>
  <si>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</si>
  <si>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</si>
  <si>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</si>
  <si>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</si>
  <si>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</si>
  <si>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</si>
  <si>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</si>
  <si>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</si>
  <si>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</si>
  <si>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</si>
  <si>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</si>
  <si>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</si>
  <si>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</si>
  <si>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</si>
  <si>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</si>
  <si>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</si>
  <si>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</si>
  <si>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</si>
  <si>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</si>
  <si>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</si>
  <si>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</si>
  <si>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</si>
  <si>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</si>
  <si>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</si>
  <si>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</si>
  <si>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</si>
  <si>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</si>
  <si>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</si>
  <si>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</si>
  <si>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</si>
  <si>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</si>
  <si>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</si>
  <si>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</si>
  <si>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</si>
  <si>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</si>
  <si>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</si>
  <si>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</si>
  <si>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</si>
  <si>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</si>
  <si>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</si>
  <si>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</si>
  <si>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</si>
  <si>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</si>
  <si>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</si>
  <si>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</si>
  <si>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</si>
  <si>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</si>
  <si>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</si>
  <si>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</si>
  <si>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</si>
  <si>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</si>
  <si>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</si>
  <si>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</si>
  <si>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</si>
  <si>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</si>
  <si>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</si>
  <si>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</si>
  <si>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</si>
  <si>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</si>
  <si>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</si>
  <si>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</si>
  <si>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</si>
  <si>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</si>
  <si>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</si>
  <si>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</si>
  <si>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</si>
  <si>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</si>
  <si>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</si>
  <si>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</si>
  <si>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</si>
  <si>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</si>
  <si>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</si>
  <si>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</si>
  <si>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</si>
  <si>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</si>
  <si>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</si>
  <si>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</si>
  <si>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</si>
  <si>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</si>
  <si>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</si>
  <si>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</si>
  <si>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</si>
  <si>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</si>
  <si>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</si>
  <si>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</si>
  <si>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</si>
  <si>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</si>
  <si>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</si>
  <si>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</si>
  <si>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</si>
  <si>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</si>
  <si>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</si>
  <si>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</si>
  <si>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</si>
  <si>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</si>
  <si>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</si>
  <si>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</si>
  <si>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</si>
  <si>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</si>
  <si>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</si>
  <si>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</si>
  <si>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</si>
  <si>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</si>
  <si>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</si>
  <si>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</si>
  <si>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</si>
  <si>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</si>
  <si>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</si>
  <si>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</si>
  <si>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</si>
  <si>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</si>
  <si>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</si>
  <si>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</si>
  <si>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</si>
  <si>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</si>
  <si>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</si>
  <si>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</si>
  <si>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</si>
  <si>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</si>
  <si>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</si>
  <si>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</si>
  <si>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</si>
  <si>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</si>
  <si>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</si>
  <si>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</si>
  <si>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</si>
  <si>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</si>
  <si>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</si>
  <si>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</si>
  <si>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</si>
  <si>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</si>
  <si>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</si>
  <si>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</si>
  <si>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</si>
  <si>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</si>
  <si>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</si>
  <si>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</si>
  <si>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</si>
  <si>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</si>
  <si>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</si>
  <si>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</si>
  <si>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</si>
  <si>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</si>
  <si>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</si>
  <si>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</si>
  <si>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</si>
  <si>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</si>
  <si>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</si>
  <si>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</si>
  <si>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</si>
  <si>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</si>
  <si>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</si>
  <si>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</si>
  <si>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</si>
  <si>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</si>
  <si>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</si>
  <si>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</si>
  <si>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</si>
  <si>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</si>
  <si>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</si>
  <si>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</si>
  <si>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</si>
  <si>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</si>
  <si>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</si>
  <si>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</si>
  <si>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</si>
  <si>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</si>
  <si>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</si>
  <si>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</si>
  <si>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</si>
  <si>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</si>
  <si>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</si>
  <si>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</si>
  <si>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</si>
  <si>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</si>
  <si>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</si>
  <si>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</si>
  <si>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</si>
  <si>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</si>
  <si>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</si>
  <si>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</si>
  <si>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</si>
  <si>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</si>
  <si>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</si>
  <si>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</si>
  <si>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</si>
  <si>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</si>
  <si>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</si>
  <si>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</si>
  <si>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</si>
  <si>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</si>
  <si>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</si>
  <si>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</si>
  <si>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</si>
  <si>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</si>
  <si>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</si>
  <si>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</si>
  <si>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</si>
  <si>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</si>
  <si>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</si>
  <si>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</si>
  <si>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</si>
  <si>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</si>
  <si>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</si>
  <si>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</si>
  <si>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</si>
  <si>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</si>
  <si>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</si>
  <si>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</si>
  <si>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</si>
  <si>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</si>
  <si>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</si>
  <si>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</si>
  <si>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</si>
  <si>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</si>
  <si>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</si>
  <si>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</si>
  <si>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</si>
  <si>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</si>
  <si>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</si>
  <si>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</si>
  <si>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</si>
  <si>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</si>
  <si>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</si>
  <si>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</si>
  <si>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</si>
  <si>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</si>
  <si>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</si>
  <si>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</si>
  <si>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</si>
  <si>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</si>
  <si>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</si>
  <si>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</si>
  <si>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</si>
  <si>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</si>
  <si>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</si>
  <si>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</si>
  <si>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</si>
  <si>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</si>
  <si>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</si>
  <si>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</si>
  <si>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</si>
  <si>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</si>
  <si>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</si>
  <si>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</si>
  <si>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</si>
  <si>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</si>
  <si>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</si>
  <si>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</si>
  <si>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</si>
  <si>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</si>
  <si>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</si>
  <si>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</si>
  <si>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</si>
  <si>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</si>
  <si>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</si>
  <si>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</si>
  <si>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</si>
  <si>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</si>
  <si>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</si>
  <si>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</si>
  <si>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</si>
  <si>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</si>
  <si>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</si>
  <si>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</si>
  <si>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</si>
  <si>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</si>
  <si>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</si>
  <si>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</si>
  <si>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</si>
  <si>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</si>
  <si>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</si>
  <si>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</si>
  <si>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</si>
  <si>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</si>
  <si>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</si>
  <si>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</si>
  <si>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</si>
  <si>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</si>
  <si>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</si>
  <si>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</si>
  <si>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</si>
  <si>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</si>
  <si>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</si>
  <si>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</si>
  <si>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</si>
  <si>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</si>
  <si>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</si>
  <si>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</si>
  <si>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</si>
  <si>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</si>
  <si>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</si>
  <si>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</si>
  <si>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</si>
  <si>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</si>
  <si>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</si>
  <si>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</si>
  <si>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</si>
  <si>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</si>
  <si>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</si>
  <si>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</si>
  <si>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</si>
  <si>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</si>
  <si>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</si>
  <si>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</si>
  <si>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</si>
  <si>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</si>
  <si>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</si>
  <si>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</si>
  <si>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</si>
  <si>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</si>
  <si>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</si>
  <si>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</si>
  <si>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</si>
  <si>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</si>
  <si>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</si>
  <si>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</si>
  <si>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</si>
  <si>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</si>
  <si>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</si>
  <si>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</si>
  <si>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</si>
  <si>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</si>
  <si>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</si>
  <si>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</si>
  <si>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</si>
  <si>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</si>
  <si>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</si>
  <si>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</si>
  <si>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</si>
  <si>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</si>
  <si>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</si>
  <si>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</si>
  <si>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</si>
  <si>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</si>
  <si>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</si>
  <si>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</si>
  <si>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</si>
  <si>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</si>
  <si>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</si>
  <si>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</si>
  <si>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</si>
  <si>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</si>
  <si>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</si>
  <si>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</si>
  <si>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</si>
  <si>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</si>
  <si>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</si>
  <si>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</si>
  <si>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</si>
  <si>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</si>
  <si>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</si>
  <si>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</si>
  <si>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</si>
  <si>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</si>
  <si>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</si>
  <si>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</si>
  <si>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</si>
  <si>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</si>
  <si>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</si>
  <si>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</si>
  <si>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</si>
  <si>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</si>
  <si>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</si>
  <si>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</si>
  <si>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</si>
  <si>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</si>
  <si>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</si>
  <si>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</si>
  <si>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</si>
  <si>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</si>
  <si>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</si>
  <si>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</si>
  <si>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</si>
  <si>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</si>
  <si>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</si>
  <si>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</si>
  <si>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</si>
  <si>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</si>
  <si>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</si>
  <si>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</si>
  <si>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</si>
  <si>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</si>
  <si>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</si>
  <si>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</si>
  <si>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</si>
  <si>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</si>
  <si>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</si>
  <si>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</si>
  <si>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</si>
  <si>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</si>
  <si>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</si>
  <si>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</si>
  <si>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</si>
  <si>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</si>
  <si>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</si>
  <si>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</si>
  <si>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</si>
  <si>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</si>
  <si>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</si>
  <si>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</si>
  <si>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</si>
  <si>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</si>
  <si>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</si>
  <si>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</si>
  <si>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</si>
  <si>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</si>
  <si>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</si>
  <si>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</si>
  <si>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</si>
  <si>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</si>
  <si>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</si>
  <si>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</si>
  <si>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</si>
  <si>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</si>
  <si>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</si>
  <si>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</si>
  <si>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</si>
  <si>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</si>
  <si>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</si>
  <si>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</si>
  <si>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</si>
  <si>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</si>
  <si>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</si>
  <si>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</si>
  <si>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</si>
  <si>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</si>
  <si>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</si>
  <si>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</si>
  <si>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</si>
  <si>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</si>
  <si>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</si>
  <si>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</si>
  <si>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</si>
  <si>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</si>
  <si>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</si>
  <si>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</si>
  <si>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</si>
  <si>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</si>
  <si>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</si>
  <si>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</si>
  <si>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</si>
  <si>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</si>
  <si>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</si>
  <si>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</si>
  <si>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</si>
  <si>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</si>
  <si>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</si>
  <si>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</si>
  <si>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</si>
  <si>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</si>
  <si>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</si>
  <si>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</si>
  <si>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</si>
  <si>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</si>
  <si>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</si>
  <si>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</si>
  <si>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</si>
  <si>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</si>
  <si>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</si>
  <si>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</si>
  <si>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</si>
  <si>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</si>
  <si>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</si>
  <si>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</si>
  <si>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</si>
  <si>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</si>
  <si>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</si>
  <si>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</si>
  <si>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</si>
  <si>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</si>
  <si>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</si>
  <si>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</si>
  <si>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</si>
  <si>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</si>
  <si>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</si>
  <si>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</si>
  <si>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</si>
  <si>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</si>
  <si>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</si>
  <si>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</si>
  <si>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</si>
  <si>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</si>
  <si>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</si>
  <si>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</si>
  <si>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</si>
  <si>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</si>
  <si>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</si>
  <si>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</si>
  <si>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</si>
  <si>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</si>
  <si>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</si>
  <si>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</si>
  <si>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</si>
  <si>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</si>
  <si>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</si>
  <si>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</si>
  <si>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</si>
  <si>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</si>
  <si>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</si>
  <si>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</si>
  <si>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</si>
  <si>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</si>
  <si>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</si>
  <si>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</si>
  <si>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</si>
  <si>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</si>
  <si>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</si>
  <si>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</si>
  <si>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</si>
  <si>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</si>
  <si>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</si>
  <si>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</si>
  <si>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</si>
  <si>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</si>
  <si>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</si>
  <si>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</si>
  <si>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</si>
  <si>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</si>
  <si>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</si>
  <si>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</si>
  <si>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</si>
  <si>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</si>
  <si>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</si>
  <si>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</si>
  <si>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</si>
  <si>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</si>
  <si>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</si>
  <si>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</si>
  <si>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</si>
  <si>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</si>
  <si>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</si>
  <si>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</si>
  <si>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</si>
  <si>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</si>
  <si>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</si>
  <si>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</si>
  <si>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</si>
  <si>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</si>
  <si>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</si>
  <si>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</si>
  <si>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</si>
  <si>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</si>
  <si>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</si>
  <si>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</si>
  <si>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</si>
  <si>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</si>
  <si>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</si>
  <si>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</si>
  <si>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</si>
  <si>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</si>
  <si>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</si>
  <si>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</si>
  <si>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</si>
  <si>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</si>
  <si>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</si>
  <si>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</si>
  <si>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</si>
  <si>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</si>
  <si>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</si>
  <si>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</si>
  <si>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</si>
  <si>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</si>
  <si>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</si>
  <si>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</si>
  <si>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</si>
  <si>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</si>
  <si>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</si>
  <si>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</si>
  <si>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</si>
  <si>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</si>
  <si>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</si>
  <si>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</si>
  <si>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</si>
  <si>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</si>
  <si>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</si>
  <si>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</si>
  <si>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</si>
  <si>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</si>
  <si>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</si>
  <si>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</si>
  <si>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</si>
  <si>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</si>
  <si>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</si>
  <si>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</si>
  <si>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</si>
  <si>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</si>
  <si>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</si>
  <si>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</si>
  <si>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</si>
  <si>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</si>
  <si>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</si>
  <si>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</si>
  <si>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</si>
  <si>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</si>
  <si>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</si>
  <si>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</si>
  <si>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</si>
  <si>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</si>
  <si>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</si>
  <si>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</si>
  <si>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</si>
  <si>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</si>
  <si>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</si>
  <si>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</si>
  <si>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</si>
  <si>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</si>
  <si>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</si>
  <si>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</si>
  <si>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</si>
  <si>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</si>
  <si>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</si>
  <si>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</si>
  <si>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</si>
  <si>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</si>
  <si>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</si>
  <si>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</si>
  <si>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</si>
  <si>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</si>
  <si>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</si>
  <si>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</si>
  <si>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</si>
  <si>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</si>
  <si>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</si>
  <si>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</si>
  <si>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</si>
  <si>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</si>
  <si>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</si>
  <si>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</si>
  <si>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</si>
  <si>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</si>
  <si>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</si>
  <si>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</si>
  <si>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</si>
  <si>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</si>
  <si>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</si>
  <si>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</si>
  <si>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</si>
  <si>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</si>
  <si>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</si>
  <si>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</si>
  <si>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</si>
  <si>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</si>
  <si>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</si>
  <si>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</si>
  <si>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</si>
  <si>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</si>
  <si>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</si>
  <si>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</si>
  <si>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</si>
  <si>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</si>
  <si>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</si>
  <si>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</si>
  <si>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</si>
  <si>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</si>
  <si>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</si>
  <si>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</si>
  <si>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</si>
  <si>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</si>
  <si>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</si>
  <si>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</si>
  <si>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</si>
  <si>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</si>
  <si>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</si>
  <si>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</si>
  <si>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</si>
  <si>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</si>
  <si>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</si>
  <si>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</si>
  <si>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</si>
  <si>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</si>
  <si>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</si>
  <si>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</si>
  <si>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</si>
  <si>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</si>
  <si>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</si>
  <si>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</si>
  <si>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</si>
  <si>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</si>
  <si>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</si>
  <si>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</si>
  <si>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</si>
  <si>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</si>
  <si>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</si>
  <si>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</si>
  <si>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</si>
  <si>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</si>
  <si>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</si>
  <si>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</si>
  <si>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</si>
  <si>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</si>
  <si>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</si>
  <si>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</si>
  <si>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</si>
  <si>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</si>
  <si>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</si>
  <si>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</si>
  <si>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</si>
  <si>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</si>
  <si>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</si>
  <si>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</si>
  <si>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</si>
  <si>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</si>
  <si>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</si>
  <si>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</si>
  <si>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</si>
  <si>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</si>
  <si>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</si>
  <si>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</si>
  <si>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</si>
  <si>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</si>
  <si>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</si>
  <si>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</si>
  <si>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</si>
  <si>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</si>
  <si>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</si>
  <si>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</si>
  <si>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</si>
  <si>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</si>
  <si>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</si>
  <si>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</si>
  <si>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</si>
  <si>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</si>
  <si>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</si>
  <si>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</si>
  <si>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</si>
  <si>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</si>
  <si>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</si>
  <si>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</si>
  <si>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</si>
  <si>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</si>
  <si>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</si>
  <si>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</si>
  <si>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</si>
  <si>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</si>
  <si>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</si>
  <si>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</si>
  <si>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</si>
  <si>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</si>
  <si>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</si>
  <si>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</si>
  <si>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</si>
  <si>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</si>
  <si>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</si>
  <si>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</si>
  <si>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</si>
  <si>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</si>
  <si>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</si>
  <si>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</si>
  <si>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</si>
  <si>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</si>
  <si>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</si>
  <si>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</si>
  <si>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</si>
  <si>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</si>
  <si>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</si>
  <si>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</si>
  <si>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</si>
  <si>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</si>
  <si>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</si>
  <si>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</si>
  <si>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</si>
  <si>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</si>
  <si>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</si>
  <si>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</si>
  <si>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</si>
  <si>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</si>
  <si>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</si>
  <si>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</si>
  <si>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</si>
  <si>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</si>
  <si>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</si>
  <si>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</si>
  <si>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</si>
  <si>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</si>
  <si>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</si>
  <si>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</si>
  <si>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</si>
  <si>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</si>
  <si>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</si>
  <si>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</si>
  <si>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</si>
  <si>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</si>
  <si>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</si>
  <si>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</si>
  <si>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</si>
  <si>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</si>
  <si>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</si>
  <si>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</si>
  <si>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</si>
  <si>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</si>
  <si>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</si>
  <si>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</si>
  <si>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</si>
  <si>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</si>
  <si>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</si>
  <si>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</si>
  <si>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</si>
  <si>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</si>
  <si>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</si>
  <si>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</si>
  <si>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</si>
  <si>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</si>
  <si>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</si>
  <si>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</si>
  <si>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</si>
  <si>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</si>
  <si>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</si>
  <si>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</si>
  <si>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</si>
  <si>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</si>
  <si>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</si>
  <si>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</si>
  <si>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</si>
  <si>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</si>
  <si>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</si>
  <si>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</si>
  <si>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</si>
  <si>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</si>
  <si>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</si>
  <si>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</si>
  <si>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</si>
  <si>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</si>
  <si>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</si>
  <si>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</si>
  <si>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</si>
  <si>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</si>
  <si>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</si>
  <si>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</si>
  <si>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</si>
  <si>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</si>
  <si>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</si>
  <si>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</si>
  <si>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</si>
  <si>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</si>
  <si>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</si>
  <si>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</si>
  <si>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</si>
  <si>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</si>
  <si>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</si>
  <si>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</si>
  <si>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</si>
  <si>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</si>
  <si>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</si>
  <si>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</si>
  <si>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</si>
  <si>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</si>
  <si>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</si>
  <si>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</si>
  <si>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</si>
  <si>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</si>
  <si>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</si>
  <si>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</si>
  <si>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</si>
  <si>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</si>
  <si>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</si>
  <si>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</si>
  <si>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</si>
  <si>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</si>
  <si>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</si>
  <si>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</si>
  <si>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</si>
  <si>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</si>
  <si>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</si>
  <si>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</si>
  <si>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</si>
  <si>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</si>
  <si>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</si>
  <si>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</si>
  <si>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</si>
  <si>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</si>
  <si>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</si>
  <si>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</si>
  <si>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</si>
  <si>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</si>
  <si>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</si>
  <si>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</si>
  <si>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</si>
  <si>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</si>
  <si>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</si>
  <si>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</si>
  <si>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</si>
  <si>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</si>
  <si>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</si>
  <si>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</si>
  <si>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</si>
  <si>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</si>
  <si>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</si>
  <si>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</si>
  <si>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</si>
  <si>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</si>
  <si>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</si>
  <si>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</si>
  <si>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</si>
  <si>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</si>
  <si>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</si>
  <si>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</si>
  <si>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</si>
  <si>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</si>
  <si>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</si>
  <si>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</si>
  <si>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</si>
  <si>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</si>
  <si>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</si>
  <si>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</si>
  <si>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</si>
  <si>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</si>
  <si>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</si>
  <si>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</si>
  <si>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</si>
  <si>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</si>
  <si>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</si>
  <si>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</si>
  <si>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</si>
  <si>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</si>
  <si>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</si>
  <si>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</si>
  <si>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</si>
  <si>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</si>
  <si>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</si>
  <si>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</si>
  <si>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</si>
  <si>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</si>
  <si>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</si>
  <si>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</si>
  <si>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</si>
  <si>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</si>
  <si>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</si>
  <si>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</si>
  <si>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</si>
  <si>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</si>
  <si>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</si>
  <si>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</si>
  <si>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</si>
  <si>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</si>
  <si>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</si>
  <si>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</si>
  <si>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</si>
  <si>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</si>
  <si>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</si>
  <si>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</si>
  <si>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</si>
  <si>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</si>
  <si>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</si>
  <si>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</si>
  <si>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</si>
  <si>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</si>
  <si>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</si>
  <si>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</si>
  <si>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</si>
  <si>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</si>
  <si>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</si>
  <si>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</si>
  <si>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</si>
  <si>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</si>
  <si>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</si>
  <si>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</si>
  <si>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</si>
  <si>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</si>
  <si>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</si>
  <si>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</si>
  <si>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</si>
  <si>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</si>
  <si>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</si>
  <si>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</si>
  <si>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</si>
  <si>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</si>
  <si>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</si>
  <si>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</si>
  <si>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</si>
  <si>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</si>
  <si>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</si>
  <si>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</si>
  <si>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</si>
  <si>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</si>
  <si>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</si>
  <si>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</si>
  <si>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</si>
  <si>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</si>
  <si>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</si>
  <si>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</si>
  <si>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</si>
  <si>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</si>
  <si>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</si>
  <si>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</si>
  <si>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</si>
  <si>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</si>
  <si>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</si>
  <si>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</si>
  <si>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</si>
  <si>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</si>
  <si>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</si>
  <si>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</si>
  <si>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</si>
  <si>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</si>
  <si>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</si>
  <si>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</si>
  <si>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</si>
  <si>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</si>
  <si>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</si>
  <si>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</si>
  <si>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</si>
  <si>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</si>
  <si>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</si>
  <si>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</si>
  <si>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</si>
  <si>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</si>
  <si>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</si>
  <si>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</si>
  <si>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</si>
  <si>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</si>
  <si>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</si>
  <si>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</si>
  <si>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</si>
  <si>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</si>
  <si>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</si>
  <si>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</si>
  <si>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</si>
  <si>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</si>
  <si>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</si>
  <si>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</si>
  <si>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</si>
  <si>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</si>
  <si>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</si>
  <si>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</si>
  <si>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</si>
  <si>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</si>
  <si>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</si>
  <si>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</si>
  <si>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</si>
  <si>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</si>
  <si>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</si>
  <si>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</si>
  <si>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</si>
  <si>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</si>
  <si>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</si>
  <si>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</si>
  <si>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</si>
  <si>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</si>
  <si>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</si>
  <si>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</si>
  <si>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</si>
  <si>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</si>
  <si>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</si>
  <si>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</si>
  <si>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</si>
  <si>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</si>
  <si>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</si>
  <si>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</si>
  <si>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</si>
  <si>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</si>
  <si>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</si>
  <si>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</si>
  <si>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</si>
  <si>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</si>
  <si>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</si>
  <si>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</si>
  <si>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</si>
  <si>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</si>
  <si>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</si>
  <si>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</si>
  <si>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</si>
  <si>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</si>
  <si>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</si>
  <si>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</si>
  <si>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</si>
  <si>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</si>
  <si>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</si>
  <si>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</si>
  <si>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</si>
  <si>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</si>
  <si>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</si>
  <si>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</si>
  <si>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</si>
  <si>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</si>
  <si>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</si>
  <si>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</si>
  <si>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</si>
  <si>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</si>
  <si>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</si>
  <si>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</si>
  <si>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</si>
  <si>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</si>
  <si>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</si>
  <si>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</si>
  <si>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</si>
  <si>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</si>
  <si>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</si>
  <si>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</si>
  <si>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</si>
  <si>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</si>
  <si>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</si>
  <si>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</si>
  <si>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</si>
  <si>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</si>
  <si>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</si>
  <si>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</si>
  <si>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</si>
  <si>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</si>
  <si>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</si>
  <si>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</si>
  <si>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</si>
  <si>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</si>
  <si>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</si>
  <si>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</si>
  <si>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</si>
  <si>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</si>
  <si>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</si>
  <si>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</si>
  <si>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</si>
  <si>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</si>
  <si>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</si>
  <si>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</si>
  <si>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</si>
  <si>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</si>
  <si>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</si>
  <si>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</si>
  <si>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</si>
  <si>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</si>
  <si>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</si>
  <si>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</si>
  <si>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</si>
  <si>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</si>
  <si>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</si>
  <si>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</si>
  <si>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</si>
  <si>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</si>
  <si>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</si>
  <si>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</si>
  <si>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</si>
  <si>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</si>
  <si>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</si>
  <si>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</si>
  <si>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</si>
  <si>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</si>
  <si>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</si>
  <si>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</si>
  <si>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</si>
  <si>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</si>
  <si>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</si>
  <si>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</si>
  <si>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</si>
  <si>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</si>
  <si>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</si>
  <si>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</si>
  <si>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</si>
  <si>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</si>
  <si>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</si>
  <si>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</si>
  <si>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</si>
  <si>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</si>
  <si>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</si>
  <si>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</si>
  <si>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</si>
  <si>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</si>
  <si>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</si>
  <si>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</si>
  <si>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</si>
  <si>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</si>
  <si>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</si>
  <si>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</si>
  <si>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</si>
  <si>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</si>
  <si>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</si>
  <si>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</si>
  <si>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</si>
  <si>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</si>
  <si>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</si>
  <si>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</si>
  <si>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</si>
  <si>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</si>
  <si>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</si>
  <si>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</si>
  <si>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</si>
  <si>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</si>
  <si>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</si>
  <si>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</si>
  <si>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</si>
  <si>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</si>
  <si>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</si>
  <si>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</si>
  <si>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</si>
  <si>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</si>
  <si>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</si>
  <si>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</si>
  <si>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</si>
  <si>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</si>
  <si>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</si>
  <si>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</si>
  <si>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</si>
  <si>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</si>
  <si>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</si>
  <si>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</si>
  <si>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</si>
  <si>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</si>
  <si>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</si>
  <si>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</si>
  <si>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</si>
  <si>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</si>
  <si>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</si>
  <si>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</si>
  <si>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</si>
  <si>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</si>
  <si>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</si>
  <si>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</si>
  <si>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</si>
  <si>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</si>
  <si>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</si>
  <si>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</si>
  <si>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</si>
  <si>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</si>
  <si>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</si>
  <si>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</si>
  <si>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</si>
  <si>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</si>
  <si>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</si>
  <si>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</si>
  <si>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</si>
  <si>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</si>
  <si>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</si>
  <si>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</si>
  <si>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</si>
  <si>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</si>
  <si>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</si>
  <si>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</si>
  <si>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</si>
  <si>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</si>
  <si>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</si>
  <si>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</si>
  <si>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</si>
  <si>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</si>
  <si>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</si>
  <si>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</si>
  <si>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</si>
  <si>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</si>
  <si>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</si>
  <si>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</si>
  <si>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</si>
  <si>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</si>
  <si>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</si>
  <si>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</si>
  <si>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</si>
  <si>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</si>
  <si>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</si>
  <si>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</si>
  <si>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</si>
  <si>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</si>
  <si>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</si>
  <si>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</si>
  <si>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</si>
  <si>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</si>
  <si>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</si>
  <si>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</si>
  <si>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</si>
  <si>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</si>
  <si>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</si>
  <si>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</si>
  <si>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</si>
  <si>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</si>
  <si>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</si>
  <si>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</si>
  <si>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</si>
  <si>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</si>
  <si>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</si>
  <si>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</si>
  <si>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</si>
  <si>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</si>
  <si>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</si>
  <si>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</si>
  <si>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</si>
  <si>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</si>
  <si>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</si>
  <si>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</si>
  <si>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</si>
  <si>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</si>
  <si>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</si>
  <si>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</si>
  <si>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</si>
  <si>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</si>
  <si>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</si>
  <si>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</si>
  <si>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</si>
  <si>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</si>
  <si>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</si>
  <si>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</si>
  <si>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</si>
  <si>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</si>
  <si>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</si>
  <si>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</si>
  <si>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</si>
  <si>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</si>
  <si>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</si>
  <si>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</si>
  <si>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</si>
  <si>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</si>
  <si>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</si>
  <si>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</si>
  <si>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</si>
  <si>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</si>
  <si>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</si>
  <si>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</si>
  <si>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</si>
  <si>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</si>
  <si>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</si>
  <si>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</si>
  <si>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</si>
  <si>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</si>
  <si>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</si>
  <si>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</si>
  <si>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</si>
  <si>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</si>
  <si>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</si>
  <si>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</si>
  <si>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</si>
  <si>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</si>
  <si>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</si>
  <si>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</si>
  <si>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</si>
  <si>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</si>
  <si>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</si>
  <si>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</si>
  <si>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</si>
  <si>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</si>
  <si>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</si>
  <si>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</si>
  <si>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</si>
  <si>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</si>
  <si>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</si>
  <si>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</si>
  <si>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</si>
  <si>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</si>
  <si>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</si>
  <si>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</si>
  <si>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</si>
  <si>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</si>
  <si>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</si>
  <si>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</si>
  <si>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</si>
  <si>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</si>
  <si>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</si>
  <si>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</si>
  <si>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</si>
  <si>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</si>
  <si>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</si>
  <si>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</si>
  <si>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</si>
  <si>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</si>
  <si>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</si>
  <si>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</si>
  <si>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</si>
  <si>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</si>
  <si>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</si>
  <si>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</si>
  <si>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</si>
  <si>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</si>
  <si>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</si>
  <si>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</si>
  <si>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</si>
  <si>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</si>
  <si>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</si>
  <si>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</si>
  <si>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</si>
  <si>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</si>
  <si>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</si>
  <si>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</si>
  <si>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</si>
  <si>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</si>
  <si>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</si>
  <si>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</si>
  <si>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</si>
  <si>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</si>
  <si>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</si>
  <si>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</si>
  <si>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</si>
  <si>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</si>
  <si>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</si>
  <si>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</si>
  <si>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</si>
  <si>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</si>
  <si>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</si>
  <si>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</si>
  <si>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</si>
  <si>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</si>
  <si>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</si>
  <si>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</si>
  <si>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</si>
  <si>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</si>
  <si>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</si>
  <si>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</si>
  <si>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</si>
  <si>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</si>
  <si>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</si>
  <si>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</si>
  <si>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</si>
  <si>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</si>
  <si>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</si>
  <si>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</si>
  <si>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</si>
  <si>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</si>
  <si>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</si>
  <si>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</si>
  <si>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</si>
  <si>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</si>
  <si>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</si>
  <si>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</si>
  <si>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</si>
  <si>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</si>
  <si>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</si>
  <si>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</si>
  <si>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</si>
  <si>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</si>
  <si>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</si>
  <si>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</si>
  <si>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</si>
  <si>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</si>
  <si>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</si>
  <si>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</si>
  <si>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</si>
  <si>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</si>
  <si>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</si>
  <si>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</si>
  <si>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</si>
  <si>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</si>
  <si>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</si>
  <si>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</si>
  <si>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</si>
  <si>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</si>
  <si>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</si>
  <si>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</si>
  <si>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</si>
  <si>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</si>
  <si>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</si>
  <si>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</si>
  <si>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</si>
  <si>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</si>
  <si>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</si>
  <si>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</si>
  <si>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</si>
  <si>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</si>
  <si>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</si>
  <si>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</si>
  <si>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</si>
  <si>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</si>
  <si>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</si>
  <si>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</si>
  <si>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</si>
  <si>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</si>
  <si>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</si>
  <si>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</si>
  <si>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</si>
  <si>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</si>
  <si>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</si>
  <si>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</si>
  <si>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</si>
  <si>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</si>
  <si>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</si>
  <si>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</si>
  <si>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</si>
  <si>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</si>
  <si>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</si>
  <si>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</si>
  <si>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</si>
  <si>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</si>
  <si>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</si>
  <si>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</si>
  <si>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</si>
  <si>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</si>
  <si>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</si>
  <si>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</si>
  <si>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</si>
  <si>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</si>
  <si>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</si>
  <si>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</si>
  <si>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</si>
  <si>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</si>
  <si>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</si>
  <si>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</si>
  <si>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</si>
  <si>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</si>
  <si>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</si>
  <si>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</si>
  <si>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</si>
  <si>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</si>
  <si>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</si>
  <si>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</si>
  <si>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</si>
  <si>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</si>
  <si>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</si>
  <si>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</si>
  <si>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</si>
  <si>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</si>
  <si>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</si>
  <si>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</si>
  <si>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</si>
  <si>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</si>
  <si>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</si>
  <si>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</si>
  <si>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</si>
  <si>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</si>
  <si>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</si>
  <si>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</si>
  <si>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</si>
  <si>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</si>
  <si>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</si>
  <si>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</si>
  <si>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</si>
  <si>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</si>
  <si>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</si>
  <si>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</si>
  <si>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</si>
  <si>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</si>
  <si>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</si>
  <si>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</si>
  <si>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</si>
  <si>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</si>
  <si>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</si>
  <si>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</si>
  <si>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</si>
  <si>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</si>
  <si>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</si>
  <si>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</si>
  <si>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</si>
  <si>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</si>
  <si>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</si>
  <si>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</si>
  <si>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</si>
  <si>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</si>
  <si>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</si>
  <si>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</si>
  <si>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</si>
  <si>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</si>
  <si>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</si>
  <si>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</si>
  <si>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</si>
  <si>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</si>
  <si>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</si>
  <si>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</si>
  <si>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</si>
  <si>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</si>
  <si>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</si>
  <si>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</si>
  <si>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</si>
  <si>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</si>
  <si>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</si>
  <si>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</si>
  <si>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</si>
  <si>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</si>
  <si>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</si>
  <si>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</si>
  <si>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</si>
  <si>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</si>
  <si>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</si>
  <si>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</si>
  <si>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</si>
  <si>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</si>
  <si>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</si>
  <si>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</si>
  <si>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</si>
  <si>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</si>
  <si>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</si>
  <si>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</si>
  <si>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</si>
  <si>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</si>
  <si>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</si>
  <si>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</si>
  <si>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</si>
  <si>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</si>
  <si>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</si>
  <si>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</si>
  <si>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</si>
  <si>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</si>
  <si>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</si>
  <si>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</si>
  <si>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</si>
  <si>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</si>
  <si>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</si>
  <si>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</si>
  <si>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</si>
  <si>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</si>
  <si>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</si>
  <si>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</si>
  <si>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</si>
  <si>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</si>
  <si>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</si>
  <si>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</si>
  <si>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</si>
  <si>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</si>
  <si>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</si>
  <si>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</si>
  <si>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</si>
  <si>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</si>
  <si>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</si>
  <si>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</si>
  <si>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</si>
  <si>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</si>
  <si>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</si>
  <si>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</si>
  <si>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</si>
  <si>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</si>
  <si>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</si>
  <si>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</si>
  <si>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</si>
  <si>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</si>
  <si>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</si>
  <si>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</si>
  <si>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</si>
  <si>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</si>
  <si>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</si>
  <si>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</si>
  <si>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</si>
  <si>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</si>
  <si>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</si>
  <si>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</si>
  <si>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</si>
  <si>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</si>
  <si>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</si>
  <si>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</si>
  <si>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</si>
  <si>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</si>
  <si>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</si>
  <si>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</si>
  <si>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</si>
  <si>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</si>
  <si>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</si>
  <si>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</si>
  <si>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</si>
  <si>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</si>
  <si>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</si>
  <si>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</si>
  <si>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</si>
  <si>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</si>
  <si>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</si>
  <si>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</si>
  <si>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</si>
  <si>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</si>
  <si>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</si>
  <si>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</si>
  <si>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</si>
  <si>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</si>
  <si>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</si>
  <si>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</si>
  <si>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</si>
  <si>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</si>
  <si>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</si>
  <si>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</si>
  <si>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</si>
  <si>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</si>
  <si>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</si>
  <si>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</si>
  <si>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</si>
  <si>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</si>
  <si>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</si>
  <si>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</si>
  <si>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</si>
  <si>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</si>
  <si>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</si>
  <si>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</si>
  <si>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</si>
  <si>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</si>
  <si>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</si>
  <si>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</si>
  <si>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</si>
  <si>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</si>
  <si>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</si>
  <si>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</si>
  <si>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</si>
  <si>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</si>
  <si>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</si>
  <si>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</si>
  <si>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</si>
  <si>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</si>
  <si>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</si>
  <si>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</si>
  <si>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</si>
  <si>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</si>
  <si>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</si>
  <si>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</si>
  <si>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</si>
  <si>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</si>
  <si>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</si>
  <si>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</si>
  <si>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</si>
  <si>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</si>
  <si>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</si>
  <si>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</si>
  <si>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</si>
  <si>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</si>
  <si>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</si>
  <si>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</si>
  <si>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</si>
  <si>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</si>
  <si>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</si>
  <si>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</si>
  <si>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</si>
  <si>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</si>
  <si>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</si>
  <si>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</si>
  <si>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</si>
  <si>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</si>
  <si>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</si>
  <si>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</si>
  <si>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</si>
  <si>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</si>
  <si>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</si>
  <si>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</si>
  <si>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</si>
  <si>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</si>
  <si>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</si>
  <si>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</si>
  <si>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</si>
  <si>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</si>
  <si>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</si>
  <si>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</si>
  <si>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</si>
  <si>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</si>
  <si>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</si>
  <si>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</si>
  <si>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</si>
  <si>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</si>
  <si>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</si>
  <si>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</si>
  <si>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</si>
  <si>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</si>
  <si>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</si>
  <si>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</si>
  <si>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</si>
  <si>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</si>
  <si>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</si>
  <si>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</si>
  <si>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</si>
  <si>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</si>
  <si>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</si>
  <si>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</si>
  <si>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</si>
  <si>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</si>
  <si>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</si>
  <si>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</si>
  <si>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</si>
  <si>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</si>
  <si>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</si>
  <si>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</si>
  <si>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</si>
  <si>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</si>
  <si>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</si>
  <si>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</si>
  <si>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</si>
  <si>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</si>
  <si>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</si>
  <si>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</si>
  <si>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</si>
  <si>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</si>
  <si>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</si>
  <si>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</si>
  <si>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</si>
  <si>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</si>
  <si>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</si>
  <si>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</si>
  <si>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</si>
  <si>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</si>
  <si>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</si>
  <si>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</si>
  <si>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</si>
  <si>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</si>
  <si>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</si>
  <si>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</si>
  <si>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</si>
  <si>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</si>
  <si>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</si>
  <si>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</si>
  <si>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</si>
  <si>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</si>
  <si>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</si>
  <si>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</si>
  <si>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</si>
  <si>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</si>
  <si>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</si>
  <si>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</si>
  <si>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</si>
  <si>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</si>
  <si>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</si>
  <si>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</si>
  <si>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</si>
  <si>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</si>
  <si>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</si>
  <si>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</si>
  <si>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</si>
  <si>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</si>
  <si>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</si>
  <si>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</si>
  <si>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</si>
  <si>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</si>
  <si>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</si>
  <si>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</si>
  <si>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</si>
  <si>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</si>
  <si>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</si>
  <si>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</si>
  <si>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</si>
  <si>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</si>
  <si>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</si>
  <si>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</si>
  <si>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</si>
  <si>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</si>
  <si>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</si>
  <si>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</si>
  <si>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</si>
  <si>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</si>
  <si>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</si>
  <si>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</si>
  <si>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</si>
  <si>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</si>
  <si>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</si>
  <si>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</si>
  <si>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</si>
  <si>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</si>
  <si>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</si>
  <si>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</si>
  <si>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</si>
  <si>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</si>
  <si>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</si>
  <si>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</si>
  <si>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</si>
  <si>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</si>
  <si>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</si>
  <si>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</si>
  <si>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</si>
  <si>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</si>
  <si>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</si>
  <si>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</si>
  <si>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</si>
  <si>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</si>
  <si>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</si>
  <si>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</si>
  <si>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</si>
  <si>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</si>
  <si>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</si>
  <si>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</si>
  <si>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</si>
  <si>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</si>
  <si>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</si>
  <si>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</si>
  <si>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</si>
  <si>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</si>
  <si>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</si>
  <si>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</si>
  <si>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</si>
  <si>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</si>
  <si>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</si>
  <si>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</si>
  <si>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</si>
  <si>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</si>
  <si>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</si>
  <si>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</si>
  <si>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</si>
  <si>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</si>
  <si>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</si>
  <si>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</si>
  <si>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</si>
  <si>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</si>
  <si>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</si>
  <si>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</si>
  <si>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</si>
  <si>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</si>
  <si>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</si>
  <si>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</si>
  <si>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</si>
  <si>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</si>
  <si>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</si>
  <si>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</si>
  <si>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</si>
  <si>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</si>
  <si>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</si>
  <si>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</si>
  <si>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</si>
  <si>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</si>
  <si>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</si>
  <si>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</si>
  <si>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</si>
  <si>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</si>
  <si>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</si>
  <si>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</si>
  <si>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</si>
  <si>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</si>
  <si>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</si>
  <si>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</si>
  <si>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</si>
  <si>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</si>
  <si>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</si>
  <si>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</si>
  <si>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</si>
  <si>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</si>
  <si>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</si>
  <si>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</si>
  <si>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</si>
  <si>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</si>
  <si>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</si>
  <si>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</si>
  <si>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</si>
  <si>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</si>
  <si>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</si>
  <si>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</si>
  <si>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</si>
  <si>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</si>
  <si>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</si>
  <si>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</si>
  <si>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</si>
  <si>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</si>
  <si>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</si>
  <si>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</si>
  <si>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</si>
  <si>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</si>
  <si>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</si>
  <si>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</si>
  <si>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</si>
  <si>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</si>
  <si>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</si>
  <si>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</si>
  <si>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</si>
  <si>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</si>
  <si>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</si>
  <si>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</si>
  <si>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</si>
  <si>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</si>
  <si>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</si>
  <si>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</si>
  <si>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</si>
  <si>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</si>
  <si>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</si>
  <si>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</si>
  <si>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</si>
  <si>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</si>
  <si>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</si>
  <si>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</si>
  <si>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</si>
  <si>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</si>
  <si>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</si>
  <si>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</si>
  <si>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</si>
  <si>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</si>
  <si>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</si>
  <si>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</si>
  <si>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</si>
  <si>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</si>
  <si>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</si>
  <si>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</si>
  <si>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</si>
  <si>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</si>
  <si>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</si>
  <si>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</si>
  <si>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</si>
  <si>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</si>
  <si>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</si>
  <si>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</si>
  <si>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</si>
  <si>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</si>
  <si>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</si>
  <si>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</si>
  <si>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</si>
  <si>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</si>
  <si>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</si>
  <si>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</si>
  <si>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</si>
  <si>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</si>
  <si>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</si>
  <si>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</si>
  <si>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</si>
  <si>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</si>
  <si>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</si>
  <si>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</si>
  <si>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</si>
  <si>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</si>
  <si>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</si>
  <si>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</si>
  <si>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</si>
  <si>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</si>
  <si>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</si>
  <si>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</si>
  <si>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</si>
  <si>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</si>
  <si>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</si>
  <si>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</si>
  <si>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</si>
  <si>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</si>
  <si>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</si>
  <si>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</si>
  <si>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</si>
  <si>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</si>
  <si>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</si>
  <si>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</si>
  <si>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</si>
  <si>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</si>
  <si>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</si>
  <si>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</si>
  <si>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</si>
  <si>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</si>
  <si>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</si>
  <si>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</si>
  <si>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</si>
  <si>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</si>
  <si>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</si>
  <si>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</si>
  <si>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</si>
  <si>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</si>
  <si>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</si>
  <si>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</si>
  <si>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</si>
  <si>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</si>
  <si>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</si>
  <si>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</si>
  <si>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</si>
  <si>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</si>
  <si>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</si>
  <si>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</si>
  <si>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</si>
  <si>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</si>
  <si>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</si>
  <si>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</si>
  <si>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</si>
  <si>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</si>
  <si>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</si>
  <si>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</si>
  <si>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</si>
  <si>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</si>
  <si>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</si>
  <si>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</si>
  <si>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</si>
  <si>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</si>
  <si>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</si>
  <si>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</si>
  <si>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</si>
  <si>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</si>
  <si>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</si>
  <si>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</si>
  <si>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</si>
  <si>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</si>
  <si>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</si>
  <si>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</si>
  <si>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</si>
  <si>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</si>
  <si>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</si>
  <si>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</si>
  <si>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</si>
  <si>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</si>
  <si>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</si>
  <si>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</si>
  <si>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</si>
  <si>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</si>
  <si>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</si>
  <si>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</si>
  <si>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</si>
  <si>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</si>
  <si>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</si>
  <si>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</si>
  <si>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</si>
  <si>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</si>
  <si>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</si>
  <si>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</si>
  <si>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</si>
  <si>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</si>
  <si>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</si>
  <si>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</si>
  <si>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</si>
  <si>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</si>
  <si>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</si>
  <si>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</si>
  <si>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</si>
  <si>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</si>
  <si>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</si>
  <si>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</si>
  <si>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</si>
  <si>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</si>
  <si>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</si>
  <si>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</si>
  <si>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</si>
  <si>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</si>
  <si>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</si>
  <si>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</si>
  <si>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</si>
  <si>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</si>
  <si>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</si>
  <si>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</si>
  <si>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</si>
  <si>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</si>
  <si>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</si>
  <si>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</si>
  <si>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</si>
  <si>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</si>
  <si>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</si>
  <si>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</si>
  <si>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</si>
  <si>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</si>
  <si>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</si>
  <si>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</si>
  <si>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</si>
  <si>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</si>
  <si>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</si>
  <si>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</si>
  <si>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</si>
  <si>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</si>
  <si>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</si>
  <si>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</si>
  <si>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</si>
  <si>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</si>
  <si>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</si>
  <si>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</si>
  <si>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</si>
  <si>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</si>
  <si>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</si>
  <si>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</si>
  <si>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</si>
  <si>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</si>
  <si>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</si>
  <si>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</si>
  <si>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</si>
  <si>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</si>
  <si>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</si>
  <si>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</si>
  <si>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</si>
  <si>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</si>
  <si>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</si>
  <si>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</si>
  <si>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</si>
  <si>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</si>
  <si>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</si>
  <si>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</si>
  <si>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</si>
  <si>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</si>
  <si>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</si>
  <si>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</si>
  <si>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</si>
  <si>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</si>
  <si>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</si>
  <si>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</si>
  <si>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</si>
  <si>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</si>
  <si>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</si>
  <si>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</si>
  <si>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</si>
  <si>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</si>
  <si>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</si>
  <si>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</si>
  <si>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</si>
  <si>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</si>
  <si>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</si>
  <si>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</si>
  <si>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</si>
  <si>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</si>
  <si>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</si>
  <si>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</si>
  <si>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</si>
  <si>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</si>
  <si>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</si>
  <si>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</si>
  <si>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</si>
  <si>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</si>
  <si>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</si>
  <si>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</si>
  <si>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</si>
  <si>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</si>
  <si>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</si>
  <si>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</si>
  <si>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</si>
  <si>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</si>
  <si>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</si>
  <si>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</si>
  <si>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</si>
  <si>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</si>
  <si>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</si>
  <si>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</si>
  <si>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</si>
  <si>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</si>
  <si>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</si>
  <si>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</si>
  <si>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</si>
  <si>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</si>
  <si>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</si>
  <si>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</si>
  <si>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</si>
  <si>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</si>
  <si>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</si>
  <si>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</si>
  <si>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</si>
  <si>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</si>
  <si>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</si>
  <si>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</si>
  <si>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</si>
  <si>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</si>
  <si>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</si>
  <si>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</si>
  <si>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</si>
  <si>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</si>
  <si>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</si>
  <si>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</si>
  <si>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</si>
  <si>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</si>
  <si>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</si>
  <si>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</si>
  <si>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</si>
  <si>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</si>
  <si>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</si>
  <si>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</si>
  <si>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</si>
  <si>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</si>
  <si>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</si>
  <si>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</si>
  <si>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</si>
  <si>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</si>
  <si>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</si>
  <si>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</si>
  <si>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</si>
  <si>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</si>
  <si>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</si>
  <si>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</si>
  <si>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</si>
  <si>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</si>
  <si>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</si>
  <si>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</si>
  <si>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</si>
  <si>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</si>
  <si>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</si>
  <si>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</si>
  <si>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</si>
  <si>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</si>
  <si>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</si>
  <si>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</si>
  <si>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</si>
  <si>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</si>
  <si>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</si>
  <si>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</si>
  <si>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</si>
  <si>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</si>
  <si>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</si>
  <si>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</si>
  <si>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</si>
  <si>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</si>
  <si>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</si>
  <si>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</si>
  <si>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</si>
  <si>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</si>
  <si>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</si>
  <si>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</si>
  <si>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</si>
  <si>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</si>
  <si>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</si>
  <si>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</si>
  <si>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</si>
  <si>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</si>
  <si>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</si>
  <si>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</si>
  <si>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</si>
  <si>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</si>
  <si>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</si>
  <si>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</si>
  <si>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</si>
  <si>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</si>
  <si>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</si>
  <si>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</si>
  <si>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</si>
  <si>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</si>
  <si>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</si>
  <si>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</si>
  <si>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</si>
  <si>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</si>
  <si>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</si>
  <si>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</si>
  <si>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</si>
  <si>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</si>
  <si>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</si>
  <si>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</si>
  <si>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</si>
  <si>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</si>
  <si>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</si>
  <si>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</si>
  <si>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</si>
  <si>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</si>
  <si>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</si>
  <si>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</si>
  <si>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</si>
  <si>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</si>
  <si>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</si>
  <si>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</si>
  <si>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</si>
  <si>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</si>
  <si>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</si>
  <si>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</si>
  <si>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</si>
  <si>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</si>
  <si>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</si>
  <si>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</si>
  <si>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</si>
  <si>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</si>
  <si>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</si>
  <si>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</si>
  <si>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</si>
  <si>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</si>
  <si>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</si>
  <si>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</si>
  <si>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</si>
  <si>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</si>
  <si>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</si>
  <si>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</si>
  <si>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</si>
  <si>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</si>
  <si>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</si>
  <si>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</si>
  <si>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</si>
  <si>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</si>
  <si>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</si>
  <si>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</si>
  <si>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</si>
  <si>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</si>
  <si>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</si>
  <si>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</si>
  <si>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</si>
  <si>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</si>
  <si>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</si>
  <si>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</si>
  <si>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</si>
  <si>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</si>
  <si>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</si>
  <si>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</si>
  <si>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</si>
  <si>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</si>
  <si>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</si>
  <si>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</si>
  <si>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</si>
  <si>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</si>
  <si>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</si>
  <si>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</si>
  <si>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</si>
  <si>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</si>
  <si>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</si>
  <si>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</si>
  <si>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</si>
  <si>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</si>
  <si>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</si>
  <si>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</si>
  <si>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</si>
  <si>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</si>
  <si>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</si>
  <si>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</si>
  <si>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</si>
  <si>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</si>
  <si>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</si>
  <si>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</si>
  <si>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</si>
  <si>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</si>
  <si>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</si>
  <si>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</si>
  <si>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</si>
  <si>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</si>
  <si>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</si>
  <si>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</si>
  <si>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</si>
  <si>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</si>
  <si>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</si>
  <si>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</si>
  <si>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</si>
  <si>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</si>
  <si>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</si>
  <si>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</si>
  <si>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</si>
  <si>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</si>
  <si>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</si>
  <si>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</si>
  <si>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</si>
  <si>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</si>
  <si>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</si>
  <si>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</si>
  <si>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</si>
  <si>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</si>
  <si>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</si>
  <si>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</si>
  <si>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</si>
  <si>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</si>
  <si>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</si>
  <si>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</si>
  <si>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</si>
  <si>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</si>
  <si>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</si>
  <si>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</si>
  <si>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</si>
  <si>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</si>
  <si>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</si>
  <si>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</si>
  <si>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</si>
  <si>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</si>
  <si>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</si>
  <si>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</si>
  <si>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</si>
  <si>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</si>
  <si>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</si>
  <si>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</si>
  <si>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</si>
  <si>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</si>
  <si>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</si>
  <si>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</si>
  <si>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</si>
  <si>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</si>
  <si>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</si>
  <si>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</si>
  <si>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</si>
  <si>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</si>
  <si>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</si>
  <si>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</si>
  <si>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</si>
  <si>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</si>
  <si>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</si>
  <si>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</si>
  <si>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</si>
  <si>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</si>
  <si>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</si>
  <si>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</si>
  <si>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</si>
  <si>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</si>
  <si>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</si>
  <si>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</si>
  <si>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</si>
  <si>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</si>
  <si>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</si>
  <si>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</si>
  <si>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</si>
  <si>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</si>
  <si>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</si>
  <si>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</si>
  <si>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</si>
  <si>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</si>
  <si>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</si>
  <si>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</si>
  <si>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</si>
  <si>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</si>
  <si>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</si>
  <si>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</si>
  <si>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</si>
  <si>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</si>
  <si>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</si>
  <si>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</si>
  <si>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</si>
  <si>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</si>
  <si>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</si>
  <si>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</si>
  <si>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</si>
  <si>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</si>
  <si>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</si>
  <si>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</si>
  <si>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</si>
  <si>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</si>
  <si>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</si>
  <si>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</si>
  <si>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</si>
  <si>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</si>
  <si>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</si>
  <si>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</si>
  <si>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</si>
  <si>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</si>
  <si>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</si>
  <si>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</si>
  <si>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</si>
  <si>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</si>
  <si>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</si>
  <si>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</si>
  <si>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</si>
  <si>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</si>
  <si>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</si>
  <si>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</si>
  <si>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</si>
  <si>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</si>
  <si>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</si>
  <si>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</si>
  <si>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</si>
  <si>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</si>
  <si>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</si>
  <si>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</si>
  <si>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</si>
  <si>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</si>
  <si>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</si>
  <si>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</si>
  <si>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</si>
  <si>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</si>
  <si>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</si>
  <si>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</si>
  <si>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</si>
  <si>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</si>
  <si>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</si>
  <si>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</si>
  <si>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</si>
  <si>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</si>
  <si>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</si>
  <si>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</si>
  <si>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</si>
  <si>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</si>
  <si>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</si>
  <si>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</si>
  <si>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</si>
  <si>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</si>
  <si>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</si>
  <si>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</si>
  <si>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</si>
  <si>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</si>
  <si>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</si>
  <si>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</si>
  <si>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</si>
  <si>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</si>
  <si>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</si>
  <si>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</si>
  <si>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</si>
  <si>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</si>
  <si>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</si>
  <si>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</si>
  <si>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</si>
  <si>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</si>
  <si>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</si>
  <si>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</si>
  <si>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</si>
  <si>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</si>
  <si>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</si>
  <si>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</si>
  <si>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</si>
  <si>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</si>
  <si>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</si>
  <si>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</si>
  <si>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</si>
  <si>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</si>
  <si>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</si>
  <si>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</si>
  <si>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</si>
  <si>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</si>
  <si>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</si>
  <si>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</si>
  <si>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</si>
  <si>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</si>
  <si>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</si>
  <si>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</si>
  <si>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</si>
  <si>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</si>
  <si>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</si>
  <si>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</si>
  <si>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</si>
  <si>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</si>
  <si>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</si>
  <si>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</si>
  <si>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</si>
  <si>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</si>
  <si>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</si>
  <si>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</si>
  <si>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</si>
  <si>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</si>
  <si>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</si>
  <si>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</si>
  <si>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</si>
  <si>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</si>
  <si>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</si>
  <si>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</si>
  <si>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</si>
  <si>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</si>
  <si>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</si>
  <si>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</si>
  <si>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</si>
  <si>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</si>
  <si>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</si>
  <si>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</si>
  <si>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</si>
  <si>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</si>
  <si>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</si>
  <si>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</si>
  <si>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</si>
  <si>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</si>
  <si>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</si>
  <si>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</si>
  <si>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</si>
  <si>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</si>
  <si>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</si>
  <si>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</si>
  <si>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</si>
  <si>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</si>
  <si>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</si>
  <si>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</si>
  <si>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</si>
  <si>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</si>
  <si>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</si>
  <si>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</si>
  <si>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</si>
  <si>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</si>
  <si>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</si>
  <si>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</si>
  <si>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</si>
  <si>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</si>
  <si>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</si>
  <si>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</si>
  <si>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</si>
  <si>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</si>
  <si>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</si>
  <si>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</si>
  <si>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</si>
  <si>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</si>
  <si>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</si>
  <si>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</si>
  <si>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</si>
  <si>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</si>
  <si>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</si>
  <si>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</si>
  <si>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</si>
  <si>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</si>
  <si>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</si>
  <si>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</si>
  <si>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</si>
  <si>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</si>
  <si>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</si>
  <si>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</si>
  <si>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</si>
  <si>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</si>
  <si>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</si>
  <si>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</si>
  <si>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</si>
  <si>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</si>
  <si>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</si>
  <si>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</si>
  <si>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</si>
  <si>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</si>
  <si>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</si>
  <si>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</si>
  <si>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</si>
  <si>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</si>
  <si>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</si>
  <si>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</si>
  <si>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</si>
  <si>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</si>
  <si>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</si>
  <si>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</si>
  <si>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</si>
  <si>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</si>
  <si>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</si>
  <si>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</si>
  <si>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</si>
  <si>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</si>
  <si>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</si>
  <si>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</si>
  <si>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</si>
  <si>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</si>
  <si>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</si>
  <si>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</si>
  <si>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</si>
  <si>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</si>
  <si>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</si>
  <si>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</si>
  <si>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</si>
  <si>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</si>
  <si>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</si>
  <si>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</si>
  <si>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</si>
  <si>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</si>
  <si>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</si>
  <si>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</si>
  <si>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</si>
  <si>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</si>
  <si>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</si>
  <si>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</si>
  <si>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</si>
  <si>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</si>
  <si>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</si>
  <si>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</si>
  <si>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</si>
  <si>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</si>
  <si>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</si>
  <si>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</si>
  <si>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</si>
  <si>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</si>
  <si>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</si>
  <si>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</si>
  <si>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</si>
  <si>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</si>
  <si>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</si>
  <si>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</si>
  <si>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</si>
  <si>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</si>
  <si>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</si>
  <si>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</si>
  <si>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</si>
  <si>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</si>
  <si>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</si>
  <si>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</si>
  <si>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</si>
  <si>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</si>
  <si>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</si>
  <si>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</si>
  <si>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</si>
  <si>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</si>
  <si>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</si>
  <si>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</si>
  <si>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</si>
  <si>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</si>
  <si>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</si>
  <si>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</si>
  <si>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</si>
  <si>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</si>
  <si>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</si>
  <si>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</si>
  <si>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</si>
  <si>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</si>
  <si>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</si>
  <si>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</si>
  <si>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</si>
  <si>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</si>
  <si>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</si>
  <si>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</si>
  <si>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</si>
  <si>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</si>
  <si>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</si>
  <si>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</si>
  <si>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</si>
  <si>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</si>
  <si>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</si>
  <si>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</si>
  <si>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</si>
  <si>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</si>
  <si>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</si>
  <si>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</si>
  <si>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</si>
  <si>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</si>
  <si>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</si>
  <si>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</si>
  <si>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</si>
  <si>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</si>
  <si>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</si>
  <si>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</si>
  <si>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</si>
  <si>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</si>
  <si>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</si>
  <si>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</si>
  <si>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</si>
  <si>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</si>
  <si>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</si>
  <si>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</si>
  <si>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</si>
  <si>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</si>
  <si>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</si>
  <si>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</si>
  <si>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</si>
  <si>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</si>
  <si>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</si>
  <si>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</si>
  <si>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</si>
  <si>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</si>
  <si>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</si>
  <si>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</si>
  <si>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</si>
  <si>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</si>
  <si>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</si>
  <si>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</si>
  <si>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</si>
  <si>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</si>
  <si>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</si>
  <si>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</si>
  <si>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</si>
  <si>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</si>
  <si>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</si>
  <si>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</si>
  <si>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</si>
  <si>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</si>
  <si>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</si>
  <si>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</si>
  <si>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</si>
  <si>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</si>
  <si>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</si>
  <si>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</si>
  <si>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</si>
  <si>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</si>
  <si>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</si>
  <si>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</si>
  <si>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</si>
  <si>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</si>
  <si>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</si>
  <si>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</si>
  <si>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</si>
  <si>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</si>
  <si>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</si>
  <si>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</si>
  <si>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</si>
  <si>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</si>
  <si>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</si>
  <si>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</si>
  <si>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</si>
  <si>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</si>
  <si>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</si>
  <si>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</si>
  <si>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</si>
  <si>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</si>
  <si>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</si>
  <si>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</si>
  <si>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</si>
  <si>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</si>
  <si>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</si>
  <si>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</si>
  <si>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</si>
  <si>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</si>
  <si>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</si>
  <si>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</si>
  <si>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</si>
  <si>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</si>
  <si>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</si>
  <si>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</si>
  <si>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</si>
  <si>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</si>
  <si>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</si>
  <si>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</si>
  <si>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</si>
  <si>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</si>
  <si>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</si>
  <si>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</si>
  <si>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</si>
  <si>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</si>
  <si>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</si>
  <si>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</si>
  <si>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</si>
  <si>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</si>
  <si>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</si>
  <si>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</si>
  <si>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</si>
  <si>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</si>
  <si>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</si>
  <si>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</si>
  <si>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</si>
  <si>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</si>
  <si>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</si>
  <si>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</si>
  <si>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</si>
  <si>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</si>
  <si>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</si>
  <si>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</si>
  <si>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</si>
  <si>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</si>
  <si>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</si>
  <si>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</si>
  <si>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</si>
  <si>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</si>
  <si>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</si>
  <si>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</si>
  <si>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</si>
  <si>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</si>
  <si>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</si>
  <si>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</si>
  <si>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</si>
  <si>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</si>
  <si>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</si>
  <si>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</si>
  <si>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</si>
  <si>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</si>
  <si>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</si>
  <si>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</si>
  <si>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</si>
  <si>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</si>
  <si>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</si>
  <si>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</si>
  <si>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</si>
  <si>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</si>
  <si>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</si>
  <si>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</si>
  <si>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</si>
  <si>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</si>
  <si>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</si>
  <si>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</si>
  <si>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</si>
  <si>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</si>
  <si>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</si>
  <si>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</si>
  <si>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</si>
  <si>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</si>
  <si>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</si>
  <si>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</si>
  <si>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</si>
  <si>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</si>
  <si>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</si>
  <si>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</si>
  <si>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</si>
  <si>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</si>
  <si>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</si>
  <si>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</si>
  <si>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</si>
  <si>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</si>
  <si>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</si>
  <si>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</si>
  <si>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</si>
  <si>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</si>
  <si>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</si>
  <si>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</si>
  <si>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</si>
  <si>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</si>
  <si>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</si>
  <si>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</si>
  <si>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</si>
  <si>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</si>
  <si>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</si>
  <si>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</si>
  <si>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</si>
  <si>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</si>
  <si>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</si>
  <si>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</si>
  <si>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</si>
  <si>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</si>
  <si>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</si>
  <si>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</si>
  <si>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</si>
  <si>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</si>
  <si>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</si>
  <si>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</si>
  <si>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</si>
  <si>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</si>
  <si>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</si>
  <si>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</si>
  <si>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</si>
  <si>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</si>
  <si>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</si>
  <si>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</si>
  <si>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</si>
  <si>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</si>
  <si>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</si>
  <si>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</si>
  <si>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</si>
  <si>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</si>
  <si>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</si>
  <si>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</si>
  <si>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</si>
  <si>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</si>
  <si>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</si>
  <si>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</si>
  <si>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</si>
  <si>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</si>
  <si>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</si>
  <si>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</si>
  <si>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</si>
  <si>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</si>
  <si>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</si>
  <si>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</si>
  <si>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</si>
  <si>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</si>
  <si>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</si>
  <si>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</si>
  <si>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</si>
  <si>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</si>
  <si>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</si>
  <si>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</si>
  <si>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</si>
  <si>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</si>
  <si>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</si>
  <si>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</si>
  <si>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</si>
  <si>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</si>
  <si>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</si>
  <si>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</si>
  <si>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</si>
  <si>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</si>
  <si>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</si>
  <si>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</si>
  <si>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</si>
  <si>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</si>
  <si>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</si>
  <si>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</si>
  <si>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</si>
  <si>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</si>
  <si>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</si>
  <si>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</si>
  <si>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</si>
  <si>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</si>
  <si>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</si>
  <si>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</si>
  <si>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</si>
  <si>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</si>
  <si>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</si>
  <si>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</si>
  <si>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</si>
  <si>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</si>
  <si>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</si>
  <si>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</si>
  <si>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</si>
  <si>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</si>
  <si>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</si>
  <si>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</si>
  <si>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</si>
  <si>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</si>
  <si>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</si>
  <si>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</si>
  <si>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</si>
  <si>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</si>
  <si>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</si>
  <si>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</si>
  <si>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</si>
  <si>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</si>
  <si>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</si>
  <si>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</si>
  <si>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</si>
  <si>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</si>
  <si>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</si>
  <si>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</si>
  <si>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</si>
  <si>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</si>
  <si>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</si>
  <si>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</si>
  <si>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</si>
  <si>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</si>
  <si>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</si>
  <si>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</si>
  <si>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</si>
  <si>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</si>
  <si>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</si>
  <si>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</si>
  <si>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</si>
  <si>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</si>
  <si>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</si>
  <si>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</si>
  <si>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</si>
  <si>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</si>
  <si>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</si>
  <si>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</si>
  <si>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</si>
  <si>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</si>
  <si>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</si>
  <si>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</si>
  <si>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</si>
  <si>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</si>
  <si>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</si>
  <si>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</si>
  <si>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</si>
  <si>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</si>
  <si>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</si>
  <si>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</si>
  <si>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</si>
  <si>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</si>
  <si>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</si>
  <si>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</si>
  <si>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</si>
  <si>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</si>
  <si>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</si>
  <si>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</si>
  <si>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</si>
  <si>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</si>
  <si>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</si>
  <si>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</si>
  <si>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</si>
  <si>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</si>
  <si>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</si>
  <si>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</si>
  <si>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</si>
  <si>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</si>
  <si>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</si>
  <si>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</si>
  <si>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</si>
  <si>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</si>
  <si>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</si>
  <si>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</si>
  <si>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</si>
  <si>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</si>
  <si>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</si>
  <si>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</si>
  <si>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</si>
  <si>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</si>
  <si>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</si>
  <si>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</si>
  <si>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</si>
  <si>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</si>
  <si>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</si>
  <si>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</si>
  <si>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</si>
  <si>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</si>
  <si>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</si>
  <si>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</si>
  <si>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</si>
  <si>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</si>
  <si>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</si>
  <si>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</si>
  <si>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</si>
  <si>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</si>
  <si>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</si>
  <si>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</si>
  <si>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</si>
  <si>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</si>
  <si>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</si>
  <si>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</si>
  <si>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</si>
  <si>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</si>
  <si>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</si>
  <si>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</si>
  <si>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</si>
  <si>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</si>
  <si>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</si>
  <si>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</si>
  <si>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</si>
  <si>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</si>
  <si>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</si>
  <si>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</si>
  <si>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</si>
  <si>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</si>
  <si>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</si>
  <si>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</si>
  <si>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</si>
  <si>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</si>
  <si>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</si>
  <si>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</si>
  <si>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</si>
  <si>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</si>
  <si>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</si>
  <si>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</si>
  <si>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</si>
  <si>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</si>
  <si>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</si>
  <si>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</si>
  <si>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</si>
  <si>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</si>
  <si>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</si>
  <si>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</si>
  <si>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</si>
  <si>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</si>
  <si>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</si>
  <si>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</si>
  <si>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</si>
  <si>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</si>
  <si>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</si>
  <si>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</si>
  <si>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</si>
  <si>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</si>
  <si>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</si>
  <si>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</si>
  <si>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</si>
  <si>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</si>
  <si>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</si>
  <si>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</si>
  <si>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</si>
  <si>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</si>
  <si>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</si>
  <si>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</si>
  <si>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</si>
  <si>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</si>
  <si>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</si>
  <si>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</si>
  <si>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</si>
  <si>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</si>
  <si>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</si>
  <si>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</si>
  <si>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</si>
  <si>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</si>
  <si>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</si>
  <si>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</si>
  <si>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</si>
  <si>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</si>
  <si>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</si>
  <si>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</si>
  <si>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</si>
  <si>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</si>
  <si>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</si>
  <si>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</si>
  <si>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</si>
  <si>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</si>
  <si>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</si>
  <si>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</si>
  <si>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</si>
  <si>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</si>
  <si>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</si>
  <si>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</si>
  <si>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</si>
  <si>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</si>
  <si>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</si>
  <si>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</si>
  <si>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</si>
  <si>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</si>
  <si>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</si>
  <si>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</si>
  <si>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</si>
  <si>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</si>
  <si>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</si>
  <si>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</si>
  <si>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</si>
  <si>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</si>
  <si>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</si>
  <si>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</si>
  <si>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</si>
  <si>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</si>
  <si>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</si>
  <si>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</si>
  <si>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</si>
  <si>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</si>
  <si>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</si>
  <si>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</si>
  <si>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</si>
  <si>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</si>
  <si>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</si>
  <si>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</si>
  <si>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</si>
  <si>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</si>
  <si>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</si>
  <si>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</si>
  <si>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</si>
  <si>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</si>
  <si>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</si>
  <si>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</si>
  <si>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</si>
  <si>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</si>
  <si>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</si>
  <si>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</si>
  <si>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</si>
  <si>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</si>
  <si>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</si>
  <si>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</si>
  <si>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</si>
  <si>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</si>
  <si>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</si>
  <si>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</si>
  <si>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</si>
  <si>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</si>
  <si>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</si>
  <si>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</si>
  <si>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</si>
  <si>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</si>
  <si>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</si>
  <si>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</si>
  <si>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</si>
  <si>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</si>
  <si>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</si>
  <si>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</si>
  <si>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</si>
  <si>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</si>
  <si>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</si>
  <si>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</si>
  <si>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</si>
  <si>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</si>
  <si>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</si>
  <si>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</si>
  <si>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</si>
  <si>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</si>
  <si>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</si>
  <si>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</si>
  <si>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</si>
  <si>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</si>
  <si>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</si>
  <si>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</si>
  <si>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</si>
  <si>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</si>
  <si>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</si>
  <si>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</si>
  <si>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</si>
  <si>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</si>
  <si>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</si>
  <si>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</si>
  <si>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</si>
  <si>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</si>
  <si>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</si>
  <si>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</si>
  <si>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</si>
  <si>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</si>
  <si>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</si>
  <si>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</si>
  <si>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</si>
  <si>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</si>
  <si>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</si>
  <si>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</si>
  <si>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</si>
  <si>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</si>
  <si>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</si>
  <si>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</si>
  <si>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</si>
  <si>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</si>
  <si>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</si>
  <si>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</si>
  <si>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</si>
  <si>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</si>
  <si>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</si>
  <si>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</si>
  <si>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</si>
  <si>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</si>
  <si>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</si>
  <si>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</si>
  <si>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</si>
  <si>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</si>
  <si>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</si>
  <si>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</si>
  <si>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</si>
  <si>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</si>
  <si>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</si>
  <si>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</si>
  <si>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</si>
  <si>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</si>
  <si>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</si>
  <si>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</si>
  <si>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</si>
  <si>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</si>
  <si>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</si>
  <si>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</si>
  <si>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</si>
  <si>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</si>
  <si>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</si>
  <si>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</si>
  <si>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</si>
  <si>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</si>
  <si>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</si>
  <si>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</si>
  <si>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</si>
  <si>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</si>
  <si>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</si>
  <si>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</si>
  <si>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</si>
  <si>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</si>
  <si>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</si>
  <si>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</si>
  <si>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</si>
  <si>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</si>
  <si>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</si>
  <si>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</si>
  <si>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</si>
  <si>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</si>
  <si>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</si>
  <si>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</si>
  <si>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</si>
  <si>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</si>
  <si>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</si>
  <si>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</si>
  <si>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</si>
  <si>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</si>
  <si>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</si>
  <si>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</si>
  <si>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</si>
  <si>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</si>
  <si>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</si>
  <si>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</si>
  <si>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</si>
  <si>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</si>
  <si>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</si>
  <si>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</si>
  <si>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</si>
  <si>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</si>
  <si>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</si>
  <si>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</si>
  <si>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</si>
  <si>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</si>
  <si>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</si>
  <si>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</si>
  <si>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</si>
  <si>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</si>
  <si>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</si>
  <si>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</si>
  <si>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</si>
  <si>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</si>
  <si>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</si>
  <si>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</si>
  <si>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</si>
  <si>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</si>
  <si>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</si>
  <si>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</si>
  <si>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</si>
  <si>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</si>
  <si>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</si>
  <si>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</si>
  <si>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</si>
  <si>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</si>
  <si>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</si>
  <si>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</si>
  <si>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</si>
  <si>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</si>
  <si>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</si>
  <si>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</si>
  <si>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</si>
  <si>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</si>
  <si>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</si>
  <si>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</si>
  <si>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</si>
  <si>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</si>
  <si>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</si>
  <si>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</si>
  <si>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</si>
  <si>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</si>
  <si>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</si>
  <si>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</si>
  <si>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</si>
  <si>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</si>
  <si>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</si>
  <si>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</si>
  <si>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</si>
  <si>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</si>
  <si>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</si>
  <si>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</si>
  <si>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</si>
  <si>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</si>
  <si>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</si>
  <si>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</si>
  <si>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</si>
  <si>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</si>
  <si>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</si>
  <si>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</si>
  <si>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</si>
  <si>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</si>
  <si>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</si>
  <si>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</si>
  <si>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</si>
  <si>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</si>
  <si>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</si>
  <si>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</si>
  <si>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</si>
  <si>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</si>
  <si>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</si>
  <si>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</si>
  <si>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</si>
  <si>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</si>
  <si>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</si>
  <si>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</si>
  <si>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</si>
  <si>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</si>
  <si>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</si>
  <si>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</si>
  <si>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</si>
  <si>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</si>
  <si>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</si>
  <si>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</si>
  <si>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</si>
  <si>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</si>
  <si>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</si>
  <si>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</si>
  <si>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</si>
  <si>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</si>
  <si>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</si>
  <si>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</si>
  <si>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</si>
  <si>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</si>
  <si>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</si>
  <si>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</si>
  <si>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</si>
  <si>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</si>
  <si>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</si>
  <si>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</si>
  <si>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</si>
  <si>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</si>
  <si>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</si>
  <si>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</si>
  <si>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</si>
  <si>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</si>
  <si>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</si>
  <si>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</si>
  <si>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</si>
  <si>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</si>
  <si>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</si>
  <si>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</si>
  <si>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</si>
  <si>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</si>
  <si>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</si>
  <si>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</si>
  <si>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</si>
  <si>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</si>
  <si>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</si>
  <si>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</si>
  <si>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</si>
  <si>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</si>
  <si>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</si>
  <si>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</si>
  <si>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</si>
  <si>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</si>
  <si>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</si>
  <si>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</si>
  <si>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</si>
  <si>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</si>
  <si>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</si>
  <si>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</si>
  <si>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</si>
  <si>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</si>
  <si>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</si>
  <si>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</si>
  <si>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</si>
  <si>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</si>
  <si>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</si>
  <si>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</si>
  <si>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</si>
  <si>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</si>
  <si>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</si>
  <si>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</si>
  <si>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</si>
  <si>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</si>
  <si>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</si>
  <si>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</si>
  <si>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</si>
  <si>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</si>
  <si>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</si>
  <si>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</si>
  <si>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</si>
  <si>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</si>
  <si>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</si>
  <si>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</si>
  <si>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</si>
  <si>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</si>
  <si>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</si>
  <si>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</si>
  <si>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</si>
  <si>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</si>
  <si>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</si>
  <si>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</si>
  <si>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</si>
  <si>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</si>
  <si>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</si>
  <si>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</si>
  <si>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</si>
  <si>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</si>
  <si>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</si>
  <si>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</si>
  <si>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</si>
  <si>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</si>
  <si>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</si>
  <si>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</si>
  <si>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</si>
  <si>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</si>
  <si>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</si>
  <si>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</si>
  <si>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</si>
  <si>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</si>
  <si>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</si>
  <si>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</si>
  <si>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</si>
  <si>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</si>
  <si>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</si>
  <si>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</si>
  <si>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</si>
  <si>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</si>
  <si>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</si>
  <si>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</si>
  <si>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</si>
  <si>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</si>
  <si>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</si>
  <si>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</si>
  <si>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</si>
  <si>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</si>
  <si>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</si>
  <si>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</si>
  <si>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</si>
  <si>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</si>
  <si>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</si>
  <si>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</si>
  <si>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</si>
  <si>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</si>
  <si>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</si>
  <si>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</si>
  <si>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</si>
  <si>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</si>
  <si>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</si>
  <si>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</si>
  <si>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</si>
  <si>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</si>
  <si>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</si>
  <si>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</si>
  <si>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</si>
  <si>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</si>
  <si>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</si>
  <si>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</si>
  <si>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</si>
  <si>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</si>
  <si>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</si>
  <si>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</si>
  <si>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</si>
  <si>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</si>
  <si>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</si>
  <si>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</si>
  <si>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</si>
  <si>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</si>
  <si>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</si>
  <si>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</si>
  <si>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</si>
  <si>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</si>
  <si>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</si>
  <si>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</si>
  <si>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</si>
  <si>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</si>
  <si>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</si>
  <si>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</si>
  <si>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</si>
  <si>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</si>
  <si>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</si>
  <si>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</si>
  <si>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</si>
  <si>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</si>
  <si>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</si>
  <si>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</si>
  <si>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</si>
  <si>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</si>
  <si>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</si>
  <si>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</si>
  <si>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</si>
  <si>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</si>
  <si>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</si>
  <si>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</si>
  <si>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</si>
  <si>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</si>
  <si>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</si>
  <si>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</si>
  <si>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</si>
  <si>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</si>
  <si>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</si>
  <si>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</si>
  <si>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</si>
  <si>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</si>
  <si>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</si>
  <si>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</si>
  <si>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</si>
  <si>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</si>
  <si>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</si>
  <si>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</si>
  <si>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</si>
  <si>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</si>
  <si>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</si>
  <si>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</si>
  <si>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</si>
  <si>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</si>
  <si>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</si>
  <si>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</si>
  <si>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</si>
  <si>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</si>
  <si>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</si>
  <si>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</si>
  <si>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</si>
  <si>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</si>
  <si>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</si>
  <si>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</si>
  <si>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</si>
  <si>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</si>
  <si>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</si>
  <si>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</si>
  <si>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</si>
  <si>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</si>
  <si>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</si>
  <si>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</si>
  <si>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</si>
  <si>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</si>
  <si>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</si>
  <si>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</si>
  <si>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</si>
  <si>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</si>
  <si>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</si>
  <si>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</si>
  <si>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</si>
  <si>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</si>
  <si>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</si>
  <si>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</si>
  <si>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</si>
  <si>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</si>
  <si>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</si>
  <si>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</si>
  <si>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</si>
  <si>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</si>
  <si>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</si>
  <si>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</si>
  <si>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</si>
  <si>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</si>
  <si>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</si>
  <si>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</si>
  <si>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</si>
  <si>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</si>
  <si>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</si>
  <si>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</si>
  <si>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</si>
  <si>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</si>
  <si>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</si>
  <si>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</si>
  <si>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</si>
  <si>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</si>
  <si>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</si>
  <si>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</si>
  <si>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</si>
  <si>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</si>
  <si>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</si>
  <si>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</si>
  <si>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</si>
  <si>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</si>
  <si>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</si>
  <si>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</si>
  <si>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</si>
  <si>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</si>
  <si>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</si>
  <si>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</si>
  <si>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</si>
  <si>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</si>
  <si>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</si>
  <si>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</si>
  <si>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</si>
  <si>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</si>
  <si>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</si>
  <si>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</si>
  <si>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</si>
  <si>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</si>
  <si>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</si>
  <si>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</si>
  <si>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</si>
  <si>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</si>
  <si>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</si>
  <si>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</si>
  <si>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</si>
  <si>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</si>
  <si>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</si>
  <si>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</si>
  <si>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</si>
  <si>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</si>
  <si>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</si>
  <si>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</si>
  <si>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</si>
  <si>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</si>
  <si>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</si>
  <si>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</si>
  <si>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</si>
  <si>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</si>
  <si>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</si>
  <si>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</si>
  <si>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</si>
  <si>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</si>
  <si>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</si>
  <si>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</si>
  <si>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</si>
  <si>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</si>
  <si>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</si>
  <si>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</si>
  <si>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</si>
  <si>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</si>
  <si>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</si>
  <si>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</si>
  <si>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</si>
  <si>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</si>
  <si>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</si>
  <si>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</si>
  <si>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</si>
  <si>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</si>
  <si>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</si>
  <si>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</si>
  <si>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</si>
  <si>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</si>
  <si>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</si>
  <si>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</si>
  <si>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</si>
  <si>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</si>
  <si>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</si>
  <si>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</si>
  <si>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</si>
  <si>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</si>
  <si>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</si>
  <si>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</si>
  <si>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</si>
  <si>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</si>
  <si>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</si>
  <si>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</si>
  <si>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</si>
  <si>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</si>
  <si>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</si>
  <si>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</si>
  <si>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</si>
  <si>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</si>
  <si>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</si>
  <si>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</si>
  <si>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</si>
  <si>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</si>
  <si>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</si>
  <si>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</si>
  <si>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</si>
  <si>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</si>
  <si>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</si>
  <si>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</si>
  <si>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</si>
  <si>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</si>
  <si>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</si>
  <si>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</si>
  <si>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</si>
  <si>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</si>
  <si>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</si>
  <si>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</si>
  <si>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</si>
  <si>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</si>
  <si>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</si>
  <si>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</si>
  <si>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</si>
  <si>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</si>
  <si>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</si>
  <si>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</si>
  <si>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</si>
  <si>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</si>
  <si>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</si>
  <si>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</si>
  <si>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</si>
  <si>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</si>
  <si>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</si>
  <si>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</si>
  <si>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</si>
  <si>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</si>
  <si>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</si>
  <si>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</si>
  <si>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</si>
  <si>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</si>
  <si>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</si>
  <si>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</si>
  <si>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</si>
  <si>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</si>
  <si>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</si>
  <si>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</si>
  <si>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</si>
  <si>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</si>
  <si>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</si>
  <si>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</si>
  <si>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</si>
  <si>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</si>
  <si>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</si>
  <si>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</si>
  <si>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</si>
  <si>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</si>
  <si>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</si>
  <si>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</si>
  <si>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</si>
  <si>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</si>
  <si>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</si>
  <si>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</si>
  <si>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</si>
  <si>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</si>
  <si>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</si>
  <si>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</si>
  <si>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</si>
  <si>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</si>
  <si>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</si>
  <si>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</si>
  <si>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</si>
  <si>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</si>
  <si>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</si>
  <si>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</si>
  <si>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</si>
  <si>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</si>
  <si>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</si>
  <si>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</si>
  <si>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</si>
  <si>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</si>
  <si>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</si>
  <si>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</si>
  <si>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</si>
  <si>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</si>
  <si>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</si>
  <si>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</si>
  <si>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</si>
  <si>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</si>
  <si>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</si>
  <si>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</si>
  <si>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</si>
  <si>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</si>
  <si>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</si>
  <si>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</si>
  <si>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</si>
  <si>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</si>
  <si>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</si>
  <si>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</si>
  <si>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</si>
  <si>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</si>
  <si>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</si>
  <si>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</si>
  <si>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</si>
  <si>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</si>
  <si>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</si>
  <si>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</si>
  <si>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</si>
  <si>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</si>
  <si>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</si>
  <si>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</si>
  <si>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</si>
  <si>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</si>
  <si>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</si>
  <si>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</si>
  <si>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</si>
  <si>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</si>
  <si>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</si>
  <si>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</si>
  <si>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</si>
  <si>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</si>
  <si>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</si>
  <si>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</si>
  <si>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</si>
  <si>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</si>
  <si>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</si>
  <si>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</si>
  <si>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</si>
  <si>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</si>
  <si>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</si>
  <si>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</si>
  <si>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</si>
  <si>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</si>
  <si>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</si>
  <si>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</si>
  <si>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</si>
  <si>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</si>
  <si>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</si>
  <si>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</si>
  <si>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</si>
  <si>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</si>
  <si>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</si>
  <si>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</si>
  <si>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</si>
  <si>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</si>
  <si>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</si>
  <si>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</si>
  <si>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</si>
  <si>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</si>
  <si>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</si>
  <si>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</si>
  <si>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</si>
  <si>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</si>
  <si>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</si>
  <si>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</si>
  <si>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</si>
  <si>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</si>
  <si>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</si>
  <si>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</si>
  <si>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</si>
  <si>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</si>
  <si>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</si>
  <si>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</si>
  <si>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</si>
  <si>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</si>
  <si>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</si>
  <si>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</si>
  <si>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</si>
  <si>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</si>
  <si>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</si>
  <si>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</si>
  <si>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</si>
  <si>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</si>
  <si>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</si>
  <si>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</si>
  <si>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</si>
  <si>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</si>
  <si>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</si>
  <si>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</si>
  <si>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</si>
  <si>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</si>
  <si>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</si>
  <si>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</si>
  <si>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</si>
  <si>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</si>
  <si>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</si>
  <si>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</si>
  <si>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</si>
  <si>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</si>
  <si>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</si>
  <si>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</si>
  <si>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</si>
  <si>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</si>
  <si>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</si>
  <si>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</si>
  <si>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</si>
  <si>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</si>
  <si>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</si>
  <si>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</si>
  <si>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</si>
  <si>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</si>
  <si>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</si>
  <si>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</si>
  <si>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</si>
  <si>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</si>
  <si>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</si>
  <si>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</si>
  <si>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</si>
  <si>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</si>
  <si>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</si>
  <si>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</si>
  <si>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</si>
  <si>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</si>
  <si>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</si>
  <si>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</si>
  <si>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</si>
  <si>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</si>
  <si>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</si>
  <si>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</si>
  <si>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</si>
  <si>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</si>
  <si>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</si>
  <si>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</si>
  <si>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</si>
  <si>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</si>
  <si>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</si>
  <si>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</si>
  <si>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</si>
  <si>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</si>
  <si>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</si>
  <si>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</si>
  <si>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</si>
  <si>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</si>
  <si>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</si>
  <si>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</si>
  <si>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</si>
  <si>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</si>
  <si>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</si>
  <si>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</si>
  <si>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</si>
  <si>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</si>
  <si>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</si>
  <si>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</si>
  <si>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</si>
  <si>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</si>
  <si>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</si>
  <si>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</si>
  <si>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</si>
  <si>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</si>
  <si>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</si>
  <si>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</si>
  <si>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</si>
  <si>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</si>
  <si>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</si>
  <si>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</si>
  <si>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</si>
  <si>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</si>
  <si>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</si>
  <si>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</si>
  <si>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</si>
  <si>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</si>
  <si>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</si>
  <si>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</si>
  <si>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</si>
  <si>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</si>
  <si>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</si>
  <si>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</si>
  <si>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</si>
  <si>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</si>
  <si>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</si>
  <si>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</si>
  <si>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</si>
  <si>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</si>
  <si>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</si>
  <si>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</si>
  <si>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</si>
  <si>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</si>
  <si>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</si>
  <si>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</si>
  <si>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</si>
  <si>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</si>
  <si>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</si>
  <si>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</si>
  <si>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</si>
  <si>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</si>
  <si>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</si>
  <si>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</si>
  <si>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</si>
  <si>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</si>
  <si>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</si>
  <si>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</si>
  <si>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</si>
  <si>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</si>
  <si>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</si>
  <si>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</si>
  <si>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</si>
  <si>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</si>
  <si>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</si>
  <si>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</si>
  <si>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</si>
  <si>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</si>
  <si>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</si>
  <si>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</si>
  <si>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</si>
  <si>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</si>
  <si>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</si>
  <si>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</si>
  <si>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</si>
  <si>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</si>
  <si>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</si>
  <si>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</si>
  <si>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</si>
  <si>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</si>
  <si>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</si>
  <si>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</si>
  <si>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</si>
  <si>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</si>
  <si>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</si>
  <si>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</si>
  <si>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</si>
  <si>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</si>
  <si>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</si>
  <si>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</si>
  <si>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</si>
  <si>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</si>
  <si>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</si>
  <si>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</si>
  <si>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</si>
  <si>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</si>
  <si>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</si>
  <si>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</si>
  <si>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</si>
  <si>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</si>
  <si>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</si>
  <si>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</si>
  <si>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</si>
  <si>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</si>
  <si>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</si>
  <si>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</si>
  <si>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</si>
  <si>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</si>
  <si>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</si>
  <si>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</si>
  <si>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</si>
  <si>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</si>
  <si>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</si>
  <si>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</si>
  <si>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</si>
  <si>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</si>
  <si>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</si>
  <si>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</si>
  <si>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</si>
  <si>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</si>
  <si>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</si>
  <si>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</si>
  <si>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</si>
  <si>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</si>
  <si>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</si>
  <si>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</si>
  <si>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</si>
  <si>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</si>
  <si>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</si>
  <si>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</si>
  <si>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</si>
  <si>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</si>
  <si>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</si>
  <si>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</si>
  <si>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</si>
  <si>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</si>
  <si>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</si>
  <si>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</si>
  <si>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</si>
  <si>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</si>
  <si>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</si>
  <si>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</si>
  <si>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</si>
  <si>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</si>
  <si>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</si>
  <si>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</si>
  <si>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</si>
  <si>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</si>
  <si>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</si>
  <si>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</si>
  <si>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</si>
  <si>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</si>
  <si>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</si>
  <si>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</si>
  <si>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</si>
  <si>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</si>
  <si>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</si>
  <si>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</si>
  <si>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</si>
  <si>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</si>
  <si>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</si>
  <si>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</si>
  <si>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</si>
  <si>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</si>
  <si>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</si>
  <si>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</si>
  <si>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</si>
  <si>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</si>
  <si>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</si>
  <si>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</si>
  <si>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</si>
  <si>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</si>
  <si>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</si>
  <si>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</si>
  <si>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</si>
  <si>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</si>
  <si>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</si>
  <si>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</si>
  <si>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</si>
  <si>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</si>
  <si>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</si>
  <si>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</si>
  <si>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</si>
  <si>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</si>
  <si>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</si>
  <si>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</si>
  <si>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</si>
  <si>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</si>
  <si>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</si>
  <si>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</si>
  <si>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</si>
  <si>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</si>
  <si>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</si>
  <si>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</si>
  <si>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</si>
  <si>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</si>
  <si>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</si>
  <si>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</si>
  <si>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</si>
  <si>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</si>
  <si>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</si>
  <si>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</si>
  <si>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</si>
  <si>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</si>
  <si>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</si>
  <si>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</si>
  <si>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</si>
  <si>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</si>
  <si>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</si>
  <si>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</si>
  <si>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</si>
  <si>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</si>
  <si>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</si>
  <si>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</si>
  <si>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</si>
  <si>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</si>
  <si>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</si>
  <si>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</si>
  <si>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</si>
  <si>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</si>
  <si>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</si>
  <si>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</si>
  <si>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</si>
  <si>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</si>
  <si>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</si>
  <si>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</si>
  <si>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</si>
  <si>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</si>
  <si>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</si>
  <si>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</si>
  <si>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</si>
  <si>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</si>
  <si>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</si>
  <si>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</si>
  <si>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</si>
  <si>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</si>
  <si>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</si>
  <si>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</si>
  <si>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</si>
  <si>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</si>
  <si>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</si>
  <si>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</si>
  <si>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</si>
  <si>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</si>
  <si>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</si>
  <si>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</si>
  <si>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</si>
  <si>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</si>
  <si>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</si>
  <si>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</si>
  <si>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</si>
  <si>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</si>
  <si>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</si>
  <si>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</si>
  <si>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</si>
  <si>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</si>
  <si>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</si>
  <si>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</si>
  <si>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</si>
  <si>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</si>
  <si>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</si>
  <si>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</si>
  <si>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</si>
  <si>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</si>
  <si>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</si>
  <si>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</si>
  <si>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</si>
  <si>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</si>
  <si>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</si>
  <si>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</si>
  <si>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</si>
  <si>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</si>
  <si>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</si>
  <si>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</si>
  <si>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</si>
  <si>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</si>
  <si>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</si>
  <si>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</si>
  <si>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</si>
  <si>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</si>
  <si>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</si>
  <si>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</si>
  <si>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</si>
  <si>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</si>
  <si>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</si>
  <si>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</si>
  <si>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</si>
  <si>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</si>
  <si>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</si>
  <si>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</si>
  <si>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</si>
  <si>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</si>
  <si>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</si>
  <si>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</si>
  <si>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</si>
  <si>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</si>
  <si>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</si>
  <si>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</si>
  <si>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</si>
  <si>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</si>
  <si>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</si>
  <si>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</si>
  <si>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</si>
  <si>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</si>
  <si>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</si>
  <si>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</si>
  <si>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</si>
  <si>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</si>
  <si>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</si>
  <si>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</si>
  <si>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</si>
  <si>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</si>
  <si>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</si>
  <si>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</si>
  <si>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</si>
  <si>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</si>
  <si>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</si>
  <si>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</si>
  <si>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</si>
  <si>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</si>
  <si>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</si>
  <si>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</si>
  <si>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</si>
  <si>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</si>
  <si>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</si>
  <si>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</si>
  <si>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</si>
  <si>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</si>
  <si>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</si>
  <si>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</si>
  <si>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</si>
  <si>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</si>
  <si>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</si>
  <si>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</si>
  <si>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</si>
  <si>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</si>
  <si>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</si>
  <si>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</si>
  <si>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</si>
  <si>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</si>
  <si>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</si>
  <si>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</si>
  <si>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</si>
  <si>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</si>
  <si>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</si>
  <si>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</si>
  <si>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</si>
  <si>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</si>
  <si>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</si>
  <si>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</si>
  <si>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</si>
  <si>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</si>
  <si>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</si>
  <si>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</si>
  <si>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</si>
  <si>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</si>
  <si>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</si>
  <si>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</si>
  <si>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</si>
  <si>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</si>
  <si>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</si>
  <si>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</si>
  <si>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</si>
  <si>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</si>
  <si>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</si>
  <si>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</si>
  <si>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</si>
  <si>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</si>
  <si>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</si>
  <si>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</si>
  <si>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</si>
  <si>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</si>
  <si>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</si>
  <si>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</si>
  <si>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</si>
  <si>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</si>
  <si>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</si>
  <si>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</si>
  <si>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</si>
  <si>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</si>
  <si>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</si>
  <si>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</si>
  <si>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</si>
  <si>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</si>
  <si>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</si>
  <si>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</si>
  <si>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</si>
  <si>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</si>
  <si>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</si>
  <si>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</si>
  <si>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</si>
  <si>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</si>
  <si>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</si>
  <si>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</si>
  <si>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</si>
  <si>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</si>
  <si>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</si>
  <si>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</si>
  <si>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</si>
  <si>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</si>
  <si>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</si>
  <si>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</si>
  <si>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</si>
  <si>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</si>
  <si>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</si>
  <si>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</si>
  <si>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</si>
  <si>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</si>
  <si>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</si>
  <si>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</si>
  <si>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</si>
  <si>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</si>
  <si>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</si>
  <si>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</si>
  <si>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</si>
  <si>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</si>
  <si>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</si>
  <si>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</si>
  <si>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</si>
  <si>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</si>
  <si>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</si>
  <si>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</si>
  <si>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</si>
  <si>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</si>
  <si>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</si>
  <si>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</si>
  <si>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</si>
  <si>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</si>
  <si>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</si>
  <si>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</si>
  <si>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</si>
  <si>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</si>
  <si>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</si>
  <si>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</si>
  <si>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</si>
  <si>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</si>
  <si>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</si>
  <si>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</si>
  <si>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</si>
  <si>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</si>
  <si>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</si>
  <si>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</si>
  <si>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</si>
  <si>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</si>
  <si>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</si>
  <si>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</si>
  <si>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</si>
  <si>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</si>
  <si>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</si>
  <si>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</si>
  <si>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</si>
  <si>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</si>
  <si>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</si>
  <si>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</si>
  <si>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</si>
  <si>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</si>
  <si>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</si>
  <si>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</si>
  <si>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</si>
  <si>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</si>
  <si>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</si>
  <si>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</si>
  <si>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</si>
  <si>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</si>
  <si>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</si>
  <si>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</si>
  <si>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</si>
  <si>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</si>
  <si>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</si>
  <si>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</si>
  <si>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</si>
  <si>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</si>
  <si>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</si>
  <si>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</si>
  <si>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</si>
  <si>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</si>
  <si>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</si>
  <si>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</si>
  <si>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</si>
  <si>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</si>
  <si>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</si>
  <si>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</si>
  <si>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</si>
  <si>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</si>
  <si>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</si>
  <si>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</si>
  <si>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</si>
  <si>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</si>
  <si>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</si>
  <si>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</si>
  <si>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</si>
  <si>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</si>
  <si>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</si>
  <si>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</si>
  <si>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</si>
  <si>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</si>
  <si>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</si>
  <si>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</si>
  <si>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</si>
  <si>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</si>
  <si>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</si>
  <si>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</si>
  <si>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</si>
  <si>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</si>
  <si>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</si>
  <si>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</si>
  <si>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</si>
  <si>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</si>
  <si>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</si>
  <si>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</si>
  <si>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</si>
  <si>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</si>
  <si>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</si>
  <si>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</si>
  <si>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</si>
  <si>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</si>
  <si>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</si>
  <si>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</si>
  <si>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</si>
  <si>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</si>
  <si>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</si>
  <si>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</si>
  <si>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</si>
  <si>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</si>
  <si>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</si>
  <si>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</si>
  <si>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</si>
  <si>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</si>
  <si>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</si>
  <si>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</si>
  <si>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</si>
  <si>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</si>
  <si>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</si>
  <si>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</si>
  <si>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</si>
  <si>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</si>
  <si>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</si>
  <si>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</si>
  <si>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</si>
  <si>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</si>
  <si>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</si>
  <si>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</si>
  <si>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</si>
  <si>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</si>
  <si>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</si>
  <si>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</si>
  <si>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</si>
  <si>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</si>
  <si>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</si>
  <si>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</si>
  <si>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</si>
  <si>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</si>
  <si>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</si>
  <si>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</si>
  <si>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</si>
  <si>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</si>
  <si>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</si>
  <si>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</si>
  <si>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</si>
  <si>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</si>
  <si>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</si>
  <si>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</si>
  <si>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</si>
  <si>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</si>
  <si>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</si>
  <si>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</si>
  <si>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</si>
  <si>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</si>
  <si>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</si>
  <si>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</si>
  <si>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</si>
  <si>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</si>
  <si>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</si>
  <si>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</si>
  <si>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</si>
  <si>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</si>
  <si>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</si>
  <si>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</si>
  <si>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</si>
  <si>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</si>
  <si>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</si>
  <si>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</si>
  <si>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</si>
  <si>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</si>
  <si>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</si>
  <si>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</si>
  <si>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</si>
  <si>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</si>
  <si>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</si>
  <si>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</si>
  <si>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</si>
  <si>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</si>
  <si>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</si>
  <si>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</si>
  <si>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</si>
  <si>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</si>
  <si>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</si>
  <si>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</si>
  <si>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</si>
  <si>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</si>
  <si>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</si>
  <si>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</si>
  <si>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</si>
  <si>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</si>
  <si>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</si>
  <si>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</si>
  <si>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</si>
  <si>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</si>
  <si>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</si>
  <si>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</si>
  <si>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</si>
  <si>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</si>
  <si>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</si>
  <si>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</si>
  <si>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</si>
  <si>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</si>
  <si>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</si>
  <si>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</si>
  <si>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</si>
  <si>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</si>
  <si>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</si>
  <si>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</si>
  <si>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</si>
  <si>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</si>
  <si>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</si>
  <si>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</si>
  <si>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</si>
  <si>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</si>
  <si>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</si>
  <si>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</si>
  <si>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</si>
  <si>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</si>
  <si>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</si>
  <si>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</si>
  <si>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</si>
  <si>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</si>
  <si>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</si>
  <si>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</si>
  <si>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</si>
  <si>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</si>
  <si>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</si>
  <si>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</si>
  <si>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</si>
  <si>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</si>
  <si>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</si>
  <si>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</si>
  <si>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</si>
  <si>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</si>
  <si>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</si>
  <si>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</si>
  <si>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</si>
  <si>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</si>
  <si>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</si>
  <si>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</si>
  <si>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</si>
  <si>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</si>
  <si>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</si>
  <si>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</si>
  <si>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</si>
  <si>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</si>
  <si>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</si>
  <si>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</si>
  <si>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</si>
  <si>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</si>
  <si>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</si>
  <si>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</si>
  <si>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</si>
  <si>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</si>
  <si>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</si>
  <si>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</si>
  <si>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</si>
  <si>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</si>
  <si>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</si>
  <si>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</si>
  <si>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</si>
  <si>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</si>
  <si>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</si>
  <si>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</si>
  <si>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</si>
  <si>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</si>
  <si>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</si>
  <si>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</si>
  <si>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</si>
  <si>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</si>
  <si>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</si>
  <si>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</si>
  <si>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</si>
  <si>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</si>
  <si>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</si>
  <si>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</si>
  <si>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</si>
  <si>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</si>
  <si>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</si>
  <si>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</si>
  <si>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</si>
  <si>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</si>
  <si>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</si>
  <si>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</si>
  <si>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</si>
  <si>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</si>
  <si>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</si>
  <si>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</si>
  <si>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</si>
  <si>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</si>
  <si>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</si>
  <si>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</si>
  <si>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</si>
  <si>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</si>
  <si>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</si>
  <si>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</si>
  <si>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</si>
  <si>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</si>
  <si>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</si>
  <si>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</si>
  <si>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</si>
  <si>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</si>
  <si>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</si>
  <si>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</si>
  <si>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</si>
  <si>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</si>
  <si>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</si>
  <si>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</si>
  <si>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</si>
  <si>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</si>
  <si>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</si>
  <si>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</si>
  <si>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</si>
  <si>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</si>
  <si>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</si>
  <si>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</si>
  <si>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</si>
  <si>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</si>
  <si>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</si>
  <si>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</si>
  <si>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</si>
  <si>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</si>
  <si>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</si>
  <si>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</si>
  <si>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</si>
  <si>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</si>
  <si>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</si>
  <si>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</si>
  <si>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</si>
  <si>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</si>
  <si>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</si>
  <si>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</si>
  <si>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</si>
  <si>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</si>
  <si>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</si>
  <si>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</si>
  <si>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</si>
  <si>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</si>
  <si>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</si>
  <si>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</si>
  <si>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</si>
  <si>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</si>
  <si>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</si>
  <si>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</si>
  <si>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</si>
  <si>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</si>
  <si>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</si>
  <si>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</si>
  <si>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</si>
  <si>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</si>
  <si>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</si>
  <si>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</si>
  <si>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</si>
  <si>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</si>
  <si>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</si>
  <si>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</si>
  <si>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</si>
  <si>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</si>
  <si>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</si>
  <si>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</si>
  <si>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</si>
  <si>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</si>
  <si>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</si>
  <si>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</si>
  <si>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</si>
  <si>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</si>
  <si>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</si>
  <si>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</si>
  <si>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</si>
  <si>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</si>
  <si>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</si>
  <si>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</si>
  <si>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</si>
  <si>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</si>
  <si>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</si>
  <si>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</si>
  <si>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</si>
  <si>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</si>
  <si>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</si>
  <si>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</si>
  <si>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</si>
  <si>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</si>
  <si>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</si>
  <si>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</si>
  <si>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</si>
  <si>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</si>
  <si>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</si>
  <si>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</si>
  <si>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</si>
  <si>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</si>
  <si>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</si>
  <si>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</si>
  <si>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</si>
  <si>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</si>
  <si>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</si>
  <si>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</si>
  <si>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</si>
  <si>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</si>
  <si>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</si>
  <si>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</si>
  <si>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</si>
  <si>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</si>
  <si>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</si>
  <si>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</si>
  <si>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</si>
  <si>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</si>
  <si>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</si>
  <si>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</si>
  <si>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</si>
  <si>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</si>
  <si>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</si>
  <si>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</si>
  <si>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</si>
  <si>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</si>
  <si>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</si>
  <si>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</si>
  <si>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</si>
  <si>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</si>
  <si>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</si>
  <si>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</si>
  <si>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</si>
  <si>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</si>
  <si>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</si>
  <si>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</si>
  <si>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</si>
  <si>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</si>
  <si>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</si>
  <si>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</si>
  <si>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</si>
  <si>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</si>
  <si>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</si>
  <si>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</si>
  <si>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</si>
  <si>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</si>
  <si>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</si>
  <si>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</si>
  <si>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</si>
  <si>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</si>
  <si>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</si>
  <si>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</si>
  <si>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</si>
  <si>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</si>
  <si>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</si>
  <si>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</si>
  <si>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</si>
  <si>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</si>
  <si>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</si>
  <si>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</si>
  <si>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</si>
  <si>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</si>
  <si>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</si>
  <si>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</si>
  <si>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</si>
  <si>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</si>
  <si>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</si>
  <si>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</si>
  <si>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</si>
  <si>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</si>
  <si>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</si>
  <si>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</si>
  <si>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</si>
  <si>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</si>
  <si>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</si>
  <si>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</si>
  <si>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</si>
  <si>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</si>
  <si>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</si>
  <si>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</si>
  <si>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</si>
  <si>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</si>
  <si>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</si>
  <si>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</si>
  <si>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</si>
  <si>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</si>
  <si>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</si>
  <si>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</si>
  <si>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</si>
  <si>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</si>
  <si>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</si>
  <si>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</si>
  <si>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</si>
  <si>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</si>
  <si>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</si>
  <si>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</si>
  <si>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</si>
  <si>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</si>
  <si>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</si>
  <si>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</si>
  <si>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</si>
  <si>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</si>
  <si>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</si>
  <si>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</si>
  <si>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</si>
  <si>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</si>
  <si>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</si>
  <si>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</si>
  <si>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</si>
  <si>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</si>
  <si>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</si>
  <si>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</si>
  <si>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</si>
  <si>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</si>
  <si>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</si>
  <si>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</si>
  <si>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</si>
  <si>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</si>
  <si>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</si>
  <si>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</si>
  <si>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</si>
  <si>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</si>
  <si>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</si>
  <si>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</si>
  <si>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</si>
  <si>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</si>
  <si>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</si>
  <si>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</si>
  <si>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</si>
  <si>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</si>
  <si>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</si>
  <si>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</si>
  <si>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</si>
  <si>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</si>
  <si>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</si>
  <si>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</si>
  <si>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</si>
  <si>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</si>
  <si>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</si>
  <si>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</si>
  <si>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</si>
  <si>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</si>
  <si>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</si>
  <si>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</si>
  <si>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</si>
  <si>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</si>
  <si>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</si>
  <si>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</si>
  <si>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</si>
  <si>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</si>
  <si>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</si>
  <si>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</si>
  <si>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</si>
  <si>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</si>
  <si>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</si>
  <si>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</si>
  <si>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</si>
  <si>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</si>
  <si>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</si>
  <si>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</si>
  <si>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</si>
  <si>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</si>
  <si>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</si>
  <si>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</si>
  <si>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</si>
  <si>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</si>
  <si>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</si>
  <si>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</si>
  <si>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</si>
  <si>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</si>
  <si>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</si>
  <si>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</si>
  <si>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</si>
  <si>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</si>
  <si>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</si>
  <si>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</si>
  <si>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</si>
  <si>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</si>
  <si>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</si>
  <si>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</si>
  <si>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</si>
  <si>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</si>
  <si>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</si>
  <si>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</si>
  <si>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</si>
  <si>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</si>
  <si>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</si>
  <si>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</si>
  <si>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</si>
  <si>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</si>
  <si>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</si>
  <si>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</si>
  <si>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</si>
  <si>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</si>
  <si>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</si>
  <si>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</si>
  <si>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</si>
  <si>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</si>
  <si>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</si>
  <si>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</si>
  <si>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</si>
  <si>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</si>
  <si>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</si>
  <si>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</si>
  <si>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</si>
  <si>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</si>
  <si>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</si>
  <si>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</si>
  <si>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</si>
  <si>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</si>
  <si>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</si>
  <si>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</si>
  <si>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</si>
  <si>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</si>
  <si>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</si>
  <si>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</si>
  <si>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</si>
  <si>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</si>
  <si>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</si>
  <si>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</si>
  <si>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</si>
  <si>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</si>
  <si>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</si>
  <si>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</si>
  <si>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</si>
  <si>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</si>
  <si>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</si>
  <si>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</si>
  <si>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</si>
  <si>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</si>
  <si>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</si>
  <si>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</si>
  <si>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</si>
  <si>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</si>
  <si>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</si>
  <si>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</si>
  <si>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</si>
  <si>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</si>
  <si>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</si>
  <si>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</si>
  <si>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</si>
  <si>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</si>
  <si>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</si>
  <si>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</si>
  <si>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</si>
  <si>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</si>
  <si>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</si>
  <si>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</si>
  <si>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</si>
  <si>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</si>
  <si>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</si>
  <si>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</si>
  <si>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</si>
  <si>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</si>
  <si>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</si>
  <si>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</si>
  <si>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</si>
  <si>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</si>
  <si>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</si>
  <si>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</si>
  <si>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</si>
  <si>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</si>
  <si>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</si>
  <si>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</si>
  <si>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</si>
  <si>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</si>
  <si>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</si>
  <si>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</si>
  <si>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</si>
  <si>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</si>
  <si>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</si>
  <si>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</si>
  <si>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</si>
  <si>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</si>
  <si>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</si>
  <si>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</si>
  <si>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</si>
  <si>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</si>
  <si>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</si>
  <si>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</si>
  <si>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</si>
  <si>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</si>
  <si>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</si>
  <si>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</si>
  <si>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</si>
  <si>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</si>
  <si>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</si>
  <si>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</si>
  <si>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</si>
  <si>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</si>
  <si>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</si>
  <si>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</si>
  <si>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</si>
  <si>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</si>
  <si>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</si>
  <si>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</si>
  <si>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</si>
  <si>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</si>
  <si>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</si>
  <si>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</si>
  <si>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</si>
  <si>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</si>
  <si>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</si>
  <si>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</si>
  <si>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</si>
  <si>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</si>
  <si>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</si>
  <si>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</si>
  <si>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</si>
  <si>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</si>
  <si>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</si>
  <si>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</si>
  <si>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</si>
  <si>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</si>
  <si>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</si>
  <si>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</si>
  <si>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</si>
  <si>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</si>
  <si>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</si>
  <si>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</si>
  <si>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</si>
  <si>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</si>
  <si>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</si>
  <si>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</si>
  <si>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</si>
  <si>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</si>
  <si>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</si>
  <si>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</si>
  <si>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</si>
  <si>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</si>
  <si>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</si>
  <si>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</si>
  <si>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</si>
  <si>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</si>
  <si>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</si>
  <si>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</si>
  <si>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</si>
  <si>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</si>
  <si>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</si>
  <si>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</si>
  <si>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</si>
  <si>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</si>
  <si>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</si>
  <si>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</si>
  <si>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</si>
  <si>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</si>
  <si>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</si>
  <si>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</si>
  <si>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</si>
  <si>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</si>
  <si>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</si>
  <si>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</si>
  <si>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</si>
  <si>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</si>
  <si>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</si>
  <si>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</si>
  <si>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</si>
  <si>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</si>
  <si>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</si>
  <si>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</si>
  <si>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</si>
  <si>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</si>
  <si>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</si>
  <si>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</si>
  <si>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</si>
  <si>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</si>
  <si>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</si>
  <si>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</si>
  <si>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</si>
  <si>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</si>
  <si>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</si>
  <si>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</si>
  <si>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</si>
  <si>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</si>
  <si>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</si>
  <si>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</si>
  <si>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</si>
  <si>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</si>
  <si>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</si>
  <si>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</si>
  <si>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</si>
  <si>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</si>
  <si>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</si>
  <si>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</si>
  <si>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</si>
  <si>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</si>
  <si>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</si>
  <si>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</si>
  <si>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</si>
  <si>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</si>
  <si>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</si>
  <si>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</si>
  <si>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</si>
  <si>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</si>
  <si>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</si>
  <si>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</si>
  <si>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</si>
  <si>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</si>
  <si>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</si>
  <si>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</si>
  <si>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</si>
  <si>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</si>
  <si>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</si>
  <si>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</si>
  <si>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</si>
  <si>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</si>
  <si>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</si>
  <si>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</si>
  <si>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</si>
  <si>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</si>
  <si>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</si>
  <si>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</si>
  <si>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</si>
  <si>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</si>
  <si>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</si>
  <si>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</si>
  <si>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</si>
  <si>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</si>
  <si>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</si>
  <si>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</si>
  <si>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</si>
  <si>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</si>
  <si>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</si>
  <si>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</si>
  <si>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</si>
  <si>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</si>
  <si>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</si>
  <si>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</si>
  <si>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</si>
  <si>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</si>
  <si>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</si>
  <si>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</si>
  <si>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</si>
  <si>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</si>
  <si>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</si>
  <si>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</si>
  <si>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</si>
  <si>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</si>
  <si>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</si>
  <si>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</si>
  <si>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</si>
  <si>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</si>
  <si>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</si>
  <si>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</si>
  <si>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</si>
  <si>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</si>
  <si>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</si>
  <si>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</si>
  <si>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</si>
  <si>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</si>
  <si>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</si>
  <si>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</si>
  <si>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</si>
  <si>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</si>
  <si>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</si>
  <si>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</si>
  <si>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</si>
  <si>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</si>
  <si>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</si>
  <si>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</si>
  <si>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</si>
  <si>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</si>
  <si>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</si>
  <si>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</si>
  <si>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</si>
  <si>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</si>
  <si>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</si>
  <si>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</si>
  <si>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</si>
  <si>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</si>
  <si>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</si>
  <si>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</si>
  <si>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</si>
  <si>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</si>
  <si>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</si>
  <si>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</si>
  <si>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</si>
  <si>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</si>
  <si>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</si>
  <si>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</si>
  <si>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</si>
  <si>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</si>
  <si>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</si>
  <si>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</si>
  <si>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</si>
  <si>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</si>
  <si>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</si>
  <si>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</si>
  <si>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</si>
  <si>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</si>
  <si>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</si>
  <si>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</si>
  <si>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</si>
  <si>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</si>
  <si>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</si>
  <si>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</si>
  <si>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</si>
  <si>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</si>
  <si>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</si>
  <si>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</si>
  <si>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</si>
  <si>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</si>
  <si>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</si>
  <si>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</si>
  <si>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</si>
  <si>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</si>
  <si>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</si>
  <si>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</si>
  <si>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</si>
  <si>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</si>
  <si>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</si>
  <si>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</si>
  <si>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</si>
  <si>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</si>
  <si>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</si>
  <si>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</si>
  <si>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</si>
  <si>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</si>
  <si>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</si>
  <si>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</si>
  <si>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</si>
  <si>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</si>
  <si>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</si>
  <si>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</si>
  <si>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</si>
  <si>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</si>
  <si>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</si>
  <si>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</si>
  <si>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</si>
  <si>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</si>
  <si>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</si>
  <si>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</si>
  <si>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</si>
  <si>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</si>
  <si>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</si>
  <si>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</si>
  <si>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</si>
  <si>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</si>
  <si>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</si>
  <si>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</si>
  <si>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</si>
  <si>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</si>
  <si>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</si>
  <si>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</si>
  <si>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</si>
  <si>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</si>
  <si>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</si>
  <si>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</si>
  <si>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</si>
  <si>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</si>
  <si>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</si>
  <si>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</si>
  <si>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</si>
  <si>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</si>
  <si>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</si>
  <si>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</si>
  <si>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</si>
  <si>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</si>
  <si>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</si>
  <si>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</si>
  <si>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</si>
  <si>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</si>
  <si>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</si>
  <si>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</si>
  <si>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</si>
  <si>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</si>
  <si>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</si>
  <si>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</si>
  <si>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</si>
  <si>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</si>
  <si>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</si>
  <si>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</si>
  <si>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</si>
  <si>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</si>
  <si>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</si>
  <si>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</si>
  <si>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</si>
  <si>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</si>
  <si>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</si>
  <si>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</si>
  <si>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</si>
  <si>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</si>
  <si>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</si>
  <si>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</si>
  <si>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</si>
  <si>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</si>
  <si>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</si>
  <si>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</si>
  <si>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</si>
  <si>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</si>
  <si>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</si>
  <si>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</si>
  <si>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</si>
  <si>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</si>
  <si>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</si>
  <si>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</si>
  <si>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</si>
  <si>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</si>
  <si>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</si>
  <si>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</si>
  <si>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</si>
  <si>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</si>
  <si>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</si>
  <si>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</si>
  <si>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</si>
  <si>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</si>
  <si>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</si>
  <si>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</si>
  <si>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</si>
  <si>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</si>
  <si>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</si>
  <si>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</si>
  <si>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</si>
  <si>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</si>
  <si>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</si>
  <si>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</si>
  <si>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</si>
  <si>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</si>
  <si>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</si>
  <si>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</si>
  <si>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</si>
  <si>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</si>
  <si>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</si>
  <si>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</si>
  <si>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</si>
  <si>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</si>
  <si>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</si>
  <si>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</si>
  <si>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</si>
  <si>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</si>
  <si>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</si>
  <si>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</si>
  <si>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</si>
  <si>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</si>
  <si>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</si>
  <si>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</si>
  <si>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</si>
  <si>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</si>
  <si>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</si>
  <si>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</si>
  <si>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</si>
  <si>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</si>
  <si>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</si>
  <si>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</si>
  <si>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</si>
  <si>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</si>
  <si>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</si>
  <si>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</si>
  <si>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</si>
  <si>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</si>
  <si>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</si>
  <si>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</si>
  <si>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</si>
  <si>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</si>
  <si>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</si>
  <si>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</si>
  <si>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</si>
  <si>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</si>
  <si>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</si>
  <si>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</si>
  <si>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</si>
  <si>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</si>
  <si>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</si>
  <si>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</si>
  <si>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</si>
  <si>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</si>
  <si>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</si>
  <si>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</si>
  <si>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</si>
  <si>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</si>
  <si>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</si>
  <si>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</si>
  <si>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</si>
  <si>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</si>
  <si>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</si>
  <si>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</si>
  <si>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</si>
  <si>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</si>
  <si>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</si>
  <si>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</si>
  <si>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</si>
  <si>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</si>
  <si>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</si>
  <si>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</si>
  <si>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</si>
  <si>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</si>
  <si>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</si>
  <si>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</si>
  <si>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</si>
  <si>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</si>
  <si>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</si>
  <si>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</si>
  <si>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</si>
  <si>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</si>
  <si>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</si>
  <si>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</si>
  <si>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</si>
  <si>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</si>
  <si>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</si>
  <si>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</si>
  <si>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</si>
  <si>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</si>
  <si>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</si>
  <si>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</si>
  <si>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</si>
  <si>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</si>
  <si>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</si>
  <si>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</si>
  <si>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</si>
  <si>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</si>
  <si>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</si>
  <si>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</si>
  <si>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</si>
  <si>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</si>
  <si>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</si>
  <si>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</si>
  <si>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</si>
  <si>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</si>
  <si>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</si>
  <si>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</si>
  <si>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</si>
  <si>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</si>
  <si>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</si>
  <si>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</si>
  <si>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</si>
  <si>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</si>
  <si>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</si>
  <si>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</si>
  <si>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</si>
  <si>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</si>
  <si>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</si>
  <si>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</si>
  <si>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</si>
  <si>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</si>
  <si>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</si>
  <si>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</si>
  <si>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</si>
  <si>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</si>
  <si>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</si>
  <si>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</si>
  <si>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</si>
  <si>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</si>
  <si>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</si>
  <si>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</si>
  <si>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</si>
  <si>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</si>
  <si>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</si>
  <si>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</si>
  <si>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</si>
  <si>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</si>
  <si>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</si>
  <si>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</si>
  <si>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</si>
  <si>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</si>
  <si>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</si>
  <si>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</si>
  <si>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</si>
  <si>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</si>
  <si>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</si>
  <si>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</si>
  <si>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</si>
  <si>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</si>
  <si>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</si>
  <si>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</si>
  <si>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</si>
  <si>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</si>
  <si>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</si>
  <si>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</si>
  <si>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</si>
  <si>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</si>
  <si>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</si>
  <si>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</si>
  <si>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</si>
  <si>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</si>
  <si>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</si>
  <si>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</si>
  <si>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</si>
  <si>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</si>
  <si>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</si>
  <si>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</si>
  <si>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</si>
  <si>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</si>
  <si>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</si>
  <si>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</si>
  <si>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</si>
  <si>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</si>
  <si>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</si>
  <si>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</si>
  <si>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</si>
  <si>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</si>
  <si>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</si>
  <si>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</si>
  <si>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</si>
  <si>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</si>
  <si>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</si>
  <si>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</si>
  <si>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</si>
  <si>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</si>
  <si>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</si>
  <si>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</si>
  <si>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</si>
  <si>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</si>
  <si>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</si>
  <si>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</si>
  <si>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</si>
  <si>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</si>
  <si>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</si>
  <si>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</si>
  <si>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</si>
  <si>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</si>
  <si>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</si>
  <si>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</si>
  <si>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</si>
  <si>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</si>
  <si>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</si>
  <si>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</si>
  <si>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</si>
  <si>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</si>
  <si>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</si>
  <si>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</si>
  <si>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</si>
  <si>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</si>
  <si>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</si>
  <si>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</si>
  <si>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</si>
  <si>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</si>
  <si>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</si>
  <si>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</si>
  <si>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</si>
  <si>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</si>
  <si>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</si>
  <si>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</si>
  <si>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</si>
  <si>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</si>
  <si>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</si>
  <si>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</si>
  <si>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</si>
  <si>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</si>
  <si>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</si>
  <si>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</si>
  <si>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</si>
  <si>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</si>
  <si>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</si>
  <si>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</si>
  <si>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</si>
  <si>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</si>
  <si>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</si>
  <si>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</si>
  <si>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</si>
  <si>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</si>
  <si>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</si>
  <si>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</si>
  <si>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</si>
  <si>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</si>
  <si>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</si>
  <si>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</si>
  <si>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</si>
  <si>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</si>
  <si>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</si>
  <si>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</si>
  <si>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</si>
  <si>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</si>
  <si>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</si>
  <si>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</si>
  <si>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</si>
  <si>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</si>
  <si>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</si>
  <si>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</si>
  <si>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</si>
  <si>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</si>
  <si>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</si>
  <si>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</si>
  <si>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</si>
  <si>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</si>
  <si>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</si>
  <si>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</si>
  <si>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</si>
  <si>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</si>
  <si>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</si>
  <si>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</si>
  <si>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</si>
  <si>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</si>
  <si>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</si>
  <si>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</si>
  <si>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</si>
  <si>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</si>
  <si>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</si>
  <si>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</si>
  <si>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</si>
  <si>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</si>
  <si>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</si>
  <si>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</si>
  <si>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</si>
  <si>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</si>
  <si>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</si>
  <si>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</si>
  <si>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</si>
  <si>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</si>
  <si>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</si>
  <si>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</si>
  <si>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</si>
  <si>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</si>
  <si>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</si>
  <si>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</si>
  <si>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</si>
  <si>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</si>
  <si>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</si>
  <si>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</si>
  <si>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</si>
  <si>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</si>
  <si>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</si>
  <si>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</si>
  <si>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</si>
  <si>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</si>
  <si>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</si>
  <si>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</si>
  <si>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</si>
  <si>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</si>
  <si>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</si>
  <si>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</si>
  <si>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</si>
  <si>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</si>
  <si>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</si>
  <si>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</si>
  <si>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</si>
  <si>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</si>
  <si>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</si>
  <si>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</si>
  <si>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</si>
  <si>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</si>
  <si>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</si>
  <si>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</si>
  <si>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</si>
  <si>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</si>
  <si>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</si>
  <si>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</si>
  <si>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</si>
  <si>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</si>
  <si>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</si>
  <si>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</si>
  <si>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</si>
  <si>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</si>
  <si>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</si>
  <si>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</si>
  <si>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</si>
  <si>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</si>
  <si>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</si>
  <si>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</si>
  <si>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</si>
  <si>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</si>
  <si>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</si>
  <si>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</si>
  <si>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</si>
  <si>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</si>
  <si>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</si>
  <si>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</si>
  <si>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</si>
  <si>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</si>
  <si>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</si>
  <si>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</si>
  <si>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</si>
  <si>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</si>
  <si>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</si>
  <si>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</si>
  <si>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</si>
  <si>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</si>
  <si>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</si>
  <si>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</si>
  <si>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</si>
  <si>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</si>
  <si>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</si>
  <si>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</si>
  <si>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</si>
  <si>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</si>
  <si>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</si>
  <si>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</si>
  <si>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</si>
  <si>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</si>
  <si>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</si>
  <si>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</si>
  <si>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</si>
  <si>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</si>
  <si>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</si>
  <si>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</si>
  <si>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</si>
  <si>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</si>
  <si>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</si>
  <si>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</si>
  <si>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</si>
  <si>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</si>
  <si>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</si>
  <si>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</si>
  <si>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</si>
  <si>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</si>
  <si>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</si>
  <si>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</si>
  <si>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</si>
  <si>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</si>
  <si>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</si>
  <si>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</si>
  <si>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</si>
  <si>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</si>
  <si>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</si>
  <si>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</si>
  <si>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</si>
  <si>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</si>
  <si>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</si>
  <si>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</si>
  <si>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</si>
  <si>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</si>
  <si>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</si>
  <si>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</si>
  <si>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</si>
  <si>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</si>
  <si>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</si>
  <si>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</si>
  <si>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</si>
  <si>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</si>
  <si>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</si>
  <si>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</si>
  <si>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</si>
  <si>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</si>
  <si>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</si>
  <si>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</si>
  <si>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</si>
  <si>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</si>
  <si>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</si>
  <si>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</si>
  <si>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</si>
  <si>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</si>
  <si>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</si>
  <si>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</si>
  <si>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</si>
  <si>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</si>
  <si>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</si>
  <si>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</si>
  <si>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</si>
  <si>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</si>
  <si>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</si>
  <si>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</si>
  <si>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</si>
  <si>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</si>
  <si>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</si>
  <si>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</si>
  <si>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</si>
  <si>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</si>
  <si>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</si>
  <si>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</si>
  <si>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</si>
  <si>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</si>
  <si>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</si>
  <si>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</si>
  <si>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</si>
  <si>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</si>
  <si>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</si>
  <si>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</si>
  <si>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</si>
  <si>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</si>
  <si>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</si>
  <si>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</si>
  <si>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</si>
  <si>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</si>
  <si>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</si>
  <si>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</si>
  <si>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</si>
  <si>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</si>
  <si>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</si>
  <si>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</si>
  <si>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</si>
  <si>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</si>
  <si>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</si>
  <si>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</si>
  <si>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</si>
  <si>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</si>
  <si>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</si>
  <si>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</si>
  <si>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</si>
  <si>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</si>
  <si>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</si>
  <si>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</si>
  <si>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</si>
  <si>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</si>
  <si>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</si>
  <si>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</si>
  <si>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</si>
  <si>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</si>
  <si>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</si>
  <si>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</si>
  <si>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</si>
  <si>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</si>
  <si>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</si>
  <si>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</si>
  <si>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</si>
  <si>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</si>
  <si>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</si>
  <si>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</si>
  <si>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</si>
  <si>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</si>
  <si>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</si>
  <si>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</si>
  <si>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</si>
  <si>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</si>
  <si>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</si>
  <si>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</si>
  <si>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</si>
  <si>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</si>
  <si>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</si>
  <si>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</si>
  <si>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</si>
  <si>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</si>
  <si>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</si>
  <si>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</si>
  <si>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</si>
  <si>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</si>
  <si>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</si>
  <si>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</si>
  <si>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</si>
  <si>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</si>
  <si>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</si>
  <si>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</si>
  <si>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</si>
  <si>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</si>
  <si>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</si>
  <si>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</si>
  <si>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</si>
  <si>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</si>
  <si>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</si>
  <si>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</si>
  <si>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</si>
  <si>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</si>
  <si>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</si>
  <si>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</si>
  <si>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</si>
  <si>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</si>
  <si>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</si>
  <si>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</si>
  <si>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</si>
  <si>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</si>
  <si>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</si>
  <si>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</si>
  <si>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</si>
  <si>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</si>
  <si>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</si>
  <si>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</si>
  <si>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</si>
  <si>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</si>
  <si>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</si>
  <si>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</si>
  <si>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</si>
  <si>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</si>
  <si>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</si>
  <si>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</si>
  <si>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</si>
  <si>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</si>
  <si>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</si>
  <si>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</si>
  <si>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</si>
  <si>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</si>
  <si>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</si>
  <si>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</si>
  <si>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</si>
  <si>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</si>
  <si>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</si>
  <si>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</si>
  <si>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</si>
  <si>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</si>
  <si>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</si>
  <si>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</si>
  <si>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</si>
  <si>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</si>
  <si>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</si>
  <si>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</si>
  <si>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</si>
  <si>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</si>
  <si>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</si>
  <si>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</si>
  <si>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</si>
  <si>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</si>
  <si>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</si>
  <si>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</si>
  <si>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</si>
  <si>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</si>
  <si>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</si>
  <si>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</si>
  <si>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</si>
  <si>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</si>
  <si>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</si>
  <si>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</si>
  <si>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</si>
  <si>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</si>
  <si>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</si>
  <si>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</si>
  <si>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</si>
  <si>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</si>
  <si>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</si>
  <si>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</si>
  <si>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</si>
  <si>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</si>
  <si>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</si>
  <si>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</si>
  <si>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</si>
  <si>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</si>
  <si>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</si>
  <si>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</si>
  <si>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</si>
  <si>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</si>
  <si>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</si>
  <si>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</si>
  <si>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</si>
  <si>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</si>
  <si>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</si>
  <si>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</si>
  <si>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</si>
  <si>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</si>
  <si>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</si>
  <si>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</si>
  <si>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</si>
  <si>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</si>
  <si>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</si>
  <si>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</si>
  <si>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</si>
  <si>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</si>
  <si>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</si>
  <si>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</si>
  <si>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</si>
  <si>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</si>
  <si>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</si>
  <si>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</si>
  <si>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</si>
  <si>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</si>
  <si>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</si>
  <si>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</si>
  <si>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</si>
  <si>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</si>
  <si>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</si>
  <si>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</si>
  <si>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</si>
  <si>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</si>
  <si>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</si>
  <si>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</si>
  <si>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</si>
  <si>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</si>
  <si>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</si>
  <si>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</si>
  <si>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</si>
  <si>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</si>
  <si>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</si>
  <si>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</si>
  <si>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</si>
  <si>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</si>
  <si>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</si>
  <si>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</si>
  <si>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</si>
  <si>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</si>
  <si>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</si>
  <si>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</si>
  <si>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</si>
  <si>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</si>
  <si>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</si>
  <si>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</si>
  <si>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</si>
  <si>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</si>
  <si>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</si>
  <si>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</si>
  <si>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</si>
  <si>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</si>
  <si>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</si>
  <si>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</si>
  <si>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</si>
  <si>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</si>
  <si>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</si>
  <si>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</si>
  <si>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</si>
  <si>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</si>
  <si>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</si>
  <si>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</si>
  <si>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</si>
  <si>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</si>
  <si>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</si>
  <si>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</si>
  <si>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</si>
  <si>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</si>
  <si>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</si>
  <si>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</si>
  <si>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</si>
  <si>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</si>
  <si>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</si>
  <si>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</si>
  <si>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</si>
  <si>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</si>
  <si>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</si>
  <si>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</si>
  <si>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</si>
  <si>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</si>
  <si>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</si>
  <si>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</si>
  <si>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</si>
  <si>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</si>
  <si>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</si>
  <si>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</si>
  <si>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</si>
  <si>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</si>
  <si>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</si>
  <si>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</si>
  <si>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</si>
  <si>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</si>
  <si>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</si>
  <si>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</si>
  <si>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</si>
  <si>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</si>
  <si>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</si>
  <si>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</si>
  <si>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</si>
  <si>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</si>
  <si>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</si>
  <si>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</si>
  <si>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</si>
  <si>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</si>
  <si>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</si>
  <si>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</si>
  <si>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</si>
  <si>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</si>
  <si>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</si>
  <si>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</si>
  <si>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</si>
  <si>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</si>
  <si>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</si>
  <si>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</si>
  <si>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</si>
  <si>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</si>
  <si>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</si>
  <si>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</si>
  <si>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</si>
  <si>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</si>
  <si>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</si>
  <si>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</si>
  <si>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</si>
  <si>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</si>
  <si>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</si>
  <si>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</si>
  <si>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</si>
  <si>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</si>
  <si>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</si>
  <si>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</si>
  <si>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</si>
  <si>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</si>
  <si>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</si>
  <si>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</si>
  <si>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</si>
  <si>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</si>
  <si>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</si>
  <si>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</si>
  <si>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</si>
  <si>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</si>
  <si>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</si>
  <si>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</si>
  <si>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</si>
  <si>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</si>
  <si>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</si>
  <si>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</si>
  <si>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</si>
  <si>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</si>
  <si>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</si>
  <si>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</si>
  <si>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</si>
  <si>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</si>
  <si>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</si>
  <si>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</si>
  <si>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</si>
  <si>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</si>
  <si>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</si>
  <si>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</si>
  <si>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</si>
  <si>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</si>
  <si>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</si>
  <si>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</si>
  <si>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</si>
  <si>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</si>
  <si>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</si>
  <si>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</si>
  <si>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</si>
  <si>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</si>
  <si>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</si>
  <si>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</si>
  <si>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</si>
  <si>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</si>
  <si>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</si>
  <si>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</si>
  <si>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</si>
  <si>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</si>
  <si>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</si>
  <si>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</si>
  <si>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</si>
  <si>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</si>
  <si>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</si>
  <si>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</si>
  <si>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</si>
  <si>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</si>
  <si>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</si>
  <si>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</si>
  <si>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</si>
  <si>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</si>
  <si>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</si>
  <si>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</si>
  <si>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</si>
  <si>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</si>
  <si>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</si>
  <si>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</si>
  <si>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</si>
  <si>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</si>
  <si>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</si>
  <si>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</si>
  <si>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</si>
  <si>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</si>
  <si>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</si>
  <si>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</si>
  <si>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</si>
  <si>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</si>
  <si>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</si>
  <si>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</si>
  <si>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</si>
  <si>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</si>
  <si>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</si>
  <si>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</si>
  <si>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</si>
  <si>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</si>
  <si>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</si>
  <si>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</si>
  <si>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</si>
  <si>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</si>
  <si>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</si>
  <si>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</si>
  <si>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</si>
  <si>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</si>
  <si>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</si>
  <si>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</si>
  <si>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</si>
  <si>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</si>
  <si>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</si>
  <si>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</si>
  <si>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</si>
  <si>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</si>
  <si>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</si>
  <si>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</si>
  <si>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</si>
  <si>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</si>
  <si>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</si>
  <si>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</si>
  <si>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</si>
  <si>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</si>
  <si>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</si>
  <si>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</si>
  <si>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</si>
  <si>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</si>
  <si>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</si>
  <si>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</si>
  <si>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</si>
  <si>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</si>
  <si>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</si>
  <si>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</si>
  <si>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</si>
  <si>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</si>
  <si>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</si>
  <si>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</si>
  <si>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</si>
  <si>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</si>
  <si>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</si>
  <si>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</si>
  <si>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</si>
  <si>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</si>
  <si>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</si>
  <si>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</si>
  <si>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</si>
  <si>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</si>
  <si>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</si>
  <si>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</si>
  <si>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</si>
  <si>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</si>
  <si>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</si>
  <si>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</si>
  <si>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</si>
  <si>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</si>
  <si>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</si>
  <si>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</si>
  <si>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</si>
  <si>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</si>
  <si>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</si>
  <si>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</si>
  <si>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</si>
  <si>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</si>
  <si>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</si>
  <si>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</si>
  <si>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</si>
  <si>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</si>
  <si>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</si>
  <si>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</si>
  <si>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</si>
  <si>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</si>
  <si>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</si>
  <si>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</si>
  <si>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</si>
  <si>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</si>
  <si>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</si>
  <si>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</si>
  <si>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</si>
  <si>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</si>
  <si>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</si>
  <si>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</si>
  <si>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</si>
  <si>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</si>
  <si>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</si>
  <si>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</si>
  <si>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</si>
  <si>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</si>
  <si>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</si>
  <si>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</si>
  <si>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</si>
  <si>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</si>
  <si>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</si>
  <si>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</si>
  <si>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</si>
  <si>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</si>
  <si>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</si>
  <si>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</si>
  <si>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</si>
  <si>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</si>
  <si>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</si>
  <si>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</si>
  <si>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</si>
  <si>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</si>
  <si>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</si>
  <si>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</si>
  <si>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</si>
  <si>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</si>
  <si>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</si>
  <si>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</si>
  <si>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</si>
  <si>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</si>
  <si>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</si>
  <si>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</si>
  <si>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</si>
  <si>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</si>
  <si>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</si>
  <si>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</si>
  <si>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</si>
  <si>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</si>
  <si>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</si>
  <si>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</si>
  <si>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</si>
  <si>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</si>
  <si>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</si>
  <si>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</si>
  <si>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</si>
  <si>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</si>
  <si>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</si>
  <si>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</si>
  <si>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</si>
  <si>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</si>
  <si>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</si>
  <si>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</si>
  <si>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</si>
  <si>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</si>
  <si>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</si>
  <si>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</si>
  <si>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</si>
  <si>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</si>
  <si>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</si>
  <si>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</si>
  <si>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</si>
  <si>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</si>
  <si>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</si>
  <si>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</si>
  <si>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</si>
  <si>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</si>
  <si>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</si>
  <si>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</si>
  <si>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</si>
  <si>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</si>
  <si>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</si>
  <si>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</si>
  <si>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</si>
  <si>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</si>
  <si>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</si>
  <si>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</si>
  <si>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</si>
  <si>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</si>
  <si>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</si>
  <si>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</si>
  <si>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</si>
  <si>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</si>
  <si>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</si>
  <si>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</si>
  <si>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</si>
  <si>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</si>
  <si>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</si>
  <si>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</si>
  <si>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</si>
  <si>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</si>
  <si>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</si>
  <si>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</si>
  <si>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</si>
  <si>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</si>
  <si>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</si>
  <si>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</si>
  <si>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</si>
  <si>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</si>
  <si>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</si>
  <si>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</si>
  <si>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</si>
  <si>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</si>
  <si>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</si>
  <si>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</si>
  <si>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</si>
  <si>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</si>
  <si>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</si>
  <si>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</si>
  <si>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</si>
  <si>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</si>
  <si>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</si>
  <si>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</si>
  <si>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</si>
  <si>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</si>
  <si>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</si>
  <si>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</si>
  <si>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</si>
  <si>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</si>
  <si>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</si>
  <si>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</si>
  <si>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</si>
  <si>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</si>
  <si>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</si>
  <si>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</si>
  <si>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</si>
  <si>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</si>
  <si>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</si>
  <si>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</si>
  <si>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</si>
  <si>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</si>
  <si>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</si>
  <si>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</si>
  <si>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</si>
  <si>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</si>
  <si>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</si>
  <si>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</si>
  <si>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</si>
  <si>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</si>
  <si>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</si>
  <si>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</si>
  <si>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</si>
  <si>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</si>
  <si>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</si>
  <si>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</si>
  <si>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</si>
  <si>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</si>
  <si>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</si>
  <si>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</si>
  <si>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</si>
  <si>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</si>
  <si>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</si>
  <si>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</si>
  <si>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</si>
  <si>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</si>
  <si>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</si>
  <si>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</si>
  <si>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</si>
  <si>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</si>
  <si>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</si>
  <si>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</si>
  <si>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</si>
  <si>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</si>
  <si>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</si>
  <si>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</si>
  <si>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</si>
  <si>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</si>
  <si>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</si>
  <si>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</si>
  <si>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</si>
  <si>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</si>
  <si>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</si>
  <si>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</si>
  <si>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</si>
  <si>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</si>
  <si>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</si>
  <si>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</si>
  <si>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</si>
  <si>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</si>
  <si>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</si>
  <si>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</si>
  <si>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</si>
  <si>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</si>
  <si>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</si>
  <si>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</si>
  <si>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</si>
  <si>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</si>
  <si>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</si>
  <si>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</si>
  <si>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</si>
  <si>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</si>
  <si>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</si>
  <si>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</si>
  <si>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</si>
  <si>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</si>
  <si>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</si>
  <si>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</si>
  <si>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</si>
  <si>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</si>
  <si>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</si>
  <si>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</si>
  <si>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</si>
  <si>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</si>
  <si>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</si>
  <si>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</si>
  <si>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</si>
  <si>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</si>
  <si>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</si>
  <si>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</si>
  <si>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</si>
  <si>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</si>
  <si>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</si>
  <si>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</si>
  <si>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</si>
  <si>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</si>
  <si>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</si>
  <si>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</si>
  <si>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</si>
  <si>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</si>
  <si>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</si>
  <si>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</si>
  <si>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</si>
  <si>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</si>
  <si>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</si>
  <si>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</si>
  <si>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</si>
  <si>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</si>
  <si>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</si>
  <si>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</si>
  <si>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</si>
  <si>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</si>
  <si>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</si>
  <si>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</si>
  <si>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</si>
  <si>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</si>
  <si>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</si>
  <si>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</si>
  <si>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</si>
  <si>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</si>
  <si>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</si>
  <si>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</si>
  <si>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</si>
  <si>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</si>
  <si>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</si>
  <si>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</si>
  <si>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</si>
  <si>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</si>
  <si>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</si>
  <si>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</si>
  <si>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</si>
  <si>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</si>
  <si>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</si>
  <si>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</si>
  <si>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</si>
  <si>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</si>
  <si>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</si>
  <si>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</si>
  <si>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</si>
  <si>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</si>
  <si>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</si>
  <si>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</si>
  <si>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</si>
  <si>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</si>
  <si>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</si>
  <si>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</si>
  <si>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</si>
  <si>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</si>
  <si>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</si>
  <si>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</si>
  <si>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</si>
  <si>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</si>
  <si>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</si>
  <si>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</si>
  <si>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</si>
  <si>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</si>
  <si>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</si>
  <si>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</si>
  <si>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</si>
  <si>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</si>
  <si>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</si>
  <si>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</si>
  <si>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</si>
  <si>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</si>
  <si>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</si>
  <si>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</si>
  <si>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</si>
  <si>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</si>
  <si>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</si>
  <si>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</si>
  <si>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</si>
  <si>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</si>
  <si>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</si>
  <si>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</si>
  <si>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</si>
  <si>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</si>
  <si>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</si>
  <si>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</si>
  <si>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</si>
  <si>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</si>
  <si>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</si>
  <si>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</si>
  <si>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</si>
  <si>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</si>
  <si>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</si>
  <si>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</si>
  <si>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</si>
  <si>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</si>
  <si>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</si>
  <si>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</si>
  <si>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</si>
  <si>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</si>
  <si>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</si>
  <si>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</si>
  <si>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</si>
  <si>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</si>
  <si>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</si>
  <si>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</si>
  <si>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</si>
  <si>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</si>
  <si>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</si>
  <si>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</si>
  <si>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</si>
  <si>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</si>
  <si>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</si>
  <si>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</si>
  <si>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</si>
  <si>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</si>
  <si>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</si>
  <si>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</si>
  <si>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</si>
  <si>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</si>
  <si>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</si>
  <si>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</si>
  <si>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</si>
  <si>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</si>
  <si>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</si>
  <si>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</si>
  <si>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</si>
  <si>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</si>
  <si>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</si>
  <si>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</si>
  <si>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</si>
  <si>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</si>
  <si>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</si>
  <si>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</si>
  <si>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</si>
  <si>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</si>
  <si>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</si>
  <si>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</si>
  <si>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</si>
  <si>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</si>
  <si>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</si>
  <si>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</si>
  <si>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</si>
  <si>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</si>
  <si>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</si>
  <si>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</si>
  <si>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</si>
  <si>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</si>
  <si>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</si>
  <si>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</si>
  <si>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</si>
  <si>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</si>
  <si>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</si>
  <si>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</si>
  <si>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</si>
  <si>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</si>
  <si>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</si>
  <si>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</si>
  <si>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</si>
  <si>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</si>
  <si>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</si>
  <si>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</si>
  <si>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</si>
  <si>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</si>
  <si>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</si>
  <si>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</si>
  <si>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</si>
  <si>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</si>
  <si>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</si>
  <si>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</si>
  <si>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</si>
  <si>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</si>
  <si>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</si>
  <si>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</si>
  <si>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</si>
  <si>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</si>
  <si>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</si>
  <si>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</si>
  <si>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</si>
  <si>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</si>
  <si>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</si>
  <si>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</si>
  <si>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</si>
  <si>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</si>
  <si>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</si>
  <si>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</si>
  <si>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</si>
  <si>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</si>
  <si>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</si>
  <si>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</si>
  <si>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</si>
  <si>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</si>
  <si>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</si>
  <si>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</si>
  <si>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</si>
  <si>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</si>
  <si>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</si>
  <si>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</si>
  <si>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</si>
  <si>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</si>
  <si>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</si>
  <si>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</si>
  <si>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</si>
  <si>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</si>
  <si>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</si>
  <si>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</si>
  <si>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</si>
  <si>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</si>
  <si>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</si>
  <si>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</si>
  <si>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</si>
  <si>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</si>
  <si>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</si>
  <si>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</si>
  <si>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</si>
  <si>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</si>
  <si>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</si>
  <si>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</si>
  <si>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</si>
  <si>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</si>
  <si>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</si>
  <si>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</si>
  <si>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</si>
  <si>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</si>
  <si>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</si>
  <si>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</si>
  <si>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</si>
  <si>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</si>
  <si>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</si>
  <si>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</si>
  <si>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</si>
  <si>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</si>
  <si>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</si>
  <si>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</si>
  <si>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</si>
  <si>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</si>
  <si>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</si>
  <si>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</si>
  <si>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</si>
  <si>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</si>
  <si>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</si>
  <si>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</si>
  <si>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</si>
  <si>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</si>
  <si>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</si>
  <si>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</si>
  <si>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</si>
  <si>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</si>
  <si>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</si>
  <si>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</si>
  <si>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</si>
  <si>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</si>
  <si>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</si>
  <si>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</si>
  <si>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</si>
  <si>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</si>
  <si>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</si>
  <si>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</si>
  <si>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</si>
  <si>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</si>
  <si>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</si>
  <si>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</si>
  <si>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</si>
  <si>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</si>
  <si>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</si>
  <si>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</si>
  <si>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</si>
  <si>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</si>
  <si>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</si>
  <si>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</si>
  <si>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</si>
  <si>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</si>
  <si>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</si>
  <si>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</si>
  <si>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</si>
  <si>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</si>
  <si>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</si>
  <si>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</si>
  <si>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</si>
  <si>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</si>
  <si>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</si>
  <si>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</si>
  <si>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</si>
  <si>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</si>
  <si>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</si>
  <si>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</si>
  <si>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</si>
  <si>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</si>
  <si>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</si>
  <si>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</si>
  <si>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</si>
  <si>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</si>
  <si>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</si>
  <si>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</si>
  <si>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</si>
  <si>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</si>
  <si>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</si>
  <si>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</si>
  <si>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</si>
  <si>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</si>
  <si>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</si>
  <si>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</si>
  <si>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</si>
  <si>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</si>
  <si>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</si>
  <si>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</si>
  <si>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</si>
  <si>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</si>
  <si>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</si>
  <si>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</si>
  <si>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</si>
  <si>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</si>
  <si>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</si>
  <si>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</si>
  <si>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</si>
  <si>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</si>
  <si>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</si>
  <si>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</si>
  <si>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</si>
  <si>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</si>
  <si>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</si>
  <si>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</si>
  <si>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</si>
  <si>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</si>
  <si>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</si>
  <si>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</si>
  <si>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</si>
  <si>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</si>
  <si>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</si>
  <si>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</si>
  <si>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</si>
  <si>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</si>
  <si>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</si>
  <si>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</si>
  <si>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</si>
  <si>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</si>
  <si>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</si>
  <si>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</si>
  <si>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</si>
  <si>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</si>
  <si>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</si>
  <si>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</si>
  <si>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</si>
  <si>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</si>
  <si>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</si>
  <si>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</si>
  <si>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</si>
  <si>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</si>
  <si>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</si>
  <si>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</si>
  <si>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</si>
  <si>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</si>
  <si>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</si>
  <si>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</si>
  <si>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</si>
  <si>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</si>
  <si>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</si>
  <si>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</si>
  <si>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</si>
  <si>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</si>
  <si>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</si>
  <si>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</si>
  <si>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</si>
  <si>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</si>
  <si>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</si>
  <si>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</si>
  <si>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</si>
  <si>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</si>
  <si>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</si>
  <si>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</si>
  <si>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</si>
  <si>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</si>
  <si>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</si>
  <si>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</si>
  <si>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</si>
  <si>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</si>
  <si>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</si>
  <si>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</si>
  <si>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</si>
  <si>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</si>
  <si>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</si>
  <si>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</si>
  <si>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</si>
  <si>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</si>
  <si>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</si>
  <si>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</si>
  <si>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</si>
  <si>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</si>
  <si>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</si>
  <si>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</si>
  <si>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</si>
  <si>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</si>
  <si>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</si>
  <si>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</si>
  <si>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</si>
  <si>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</si>
  <si>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</si>
  <si>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</si>
  <si>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</si>
  <si>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</si>
  <si>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</si>
  <si>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</si>
  <si>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</si>
  <si>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</si>
  <si>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</si>
  <si>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</si>
  <si>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</si>
  <si>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</si>
  <si>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</si>
  <si>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</si>
  <si>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</si>
  <si>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</si>
  <si>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</si>
  <si>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</si>
  <si>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</si>
  <si>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</si>
  <si>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</si>
  <si>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</si>
  <si>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</si>
  <si>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</si>
  <si>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</si>
  <si>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</si>
  <si>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</si>
  <si>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</si>
  <si>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</si>
  <si>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</si>
  <si>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</si>
  <si>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</si>
  <si>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</si>
  <si>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</si>
  <si>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</si>
  <si>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</si>
  <si>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</si>
  <si>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</si>
  <si>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</si>
  <si>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</si>
  <si>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</si>
  <si>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</si>
  <si>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</si>
  <si>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</si>
  <si>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</si>
  <si>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</si>
  <si>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</si>
  <si>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</si>
  <si>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</si>
  <si>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</si>
  <si>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</si>
  <si>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</si>
  <si>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</si>
  <si>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</si>
  <si>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</si>
  <si>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</si>
  <si>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</si>
  <si>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</si>
  <si>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</si>
  <si>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</si>
  <si>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</si>
  <si>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</si>
  <si>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</si>
  <si>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</si>
  <si>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</si>
  <si>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</si>
  <si>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</si>
  <si>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</si>
  <si>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</si>
  <si>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</si>
  <si>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</si>
  <si>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</si>
  <si>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</si>
  <si>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</si>
  <si>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</si>
  <si>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</si>
  <si>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</si>
  <si>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</si>
  <si>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</si>
  <si>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</si>
  <si>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</si>
  <si>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</si>
  <si>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</si>
  <si>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</si>
  <si>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</si>
  <si>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</si>
  <si>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</si>
  <si>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</si>
  <si>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</si>
  <si>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</si>
  <si>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</si>
  <si>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</si>
  <si>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</si>
  <si>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</si>
  <si>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</si>
  <si>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</si>
  <si>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</si>
  <si>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</si>
  <si>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</si>
  <si>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</si>
  <si>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</si>
  <si>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</si>
  <si>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</si>
  <si>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</si>
  <si>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</si>
  <si>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</si>
  <si>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</si>
  <si>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</si>
  <si>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</si>
  <si>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</si>
  <si>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</si>
  <si>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</si>
  <si>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</si>
  <si>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</si>
  <si>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</si>
  <si>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</si>
  <si>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</si>
  <si>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</si>
  <si>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</si>
  <si>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</si>
  <si>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</si>
  <si>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</si>
  <si>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</si>
  <si>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</si>
  <si>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</si>
  <si>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</si>
  <si>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</si>
  <si>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</si>
  <si>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</si>
  <si>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</si>
  <si>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</si>
  <si>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</si>
  <si>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</si>
  <si>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</si>
  <si>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</si>
  <si>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</si>
  <si>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</si>
  <si>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</si>
  <si>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</si>
  <si>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</si>
  <si>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</si>
  <si>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</si>
  <si>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</si>
  <si>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</si>
  <si>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</si>
  <si>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</si>
  <si>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</si>
  <si>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</si>
  <si>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</si>
  <si>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</si>
  <si>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</si>
  <si>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</si>
  <si>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</si>
  <si>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</si>
  <si>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</si>
  <si>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</si>
  <si>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</si>
  <si>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</si>
  <si>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</si>
  <si>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</si>
  <si>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</si>
  <si>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</si>
  <si>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</si>
  <si>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</si>
  <si>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</si>
  <si>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</si>
  <si>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</si>
  <si>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</si>
  <si>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</si>
  <si>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</si>
  <si>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</si>
  <si>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</si>
  <si>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</si>
  <si>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</si>
  <si>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</si>
  <si>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</si>
  <si>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</si>
  <si>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</si>
  <si>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</si>
  <si>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</si>
  <si>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</si>
  <si>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</si>
  <si>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</si>
  <si>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</si>
  <si>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</si>
  <si>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</si>
  <si>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</si>
  <si>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</si>
  <si>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</si>
  <si>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</si>
  <si>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</si>
  <si>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</si>
  <si>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</si>
  <si>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</si>
  <si>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</si>
  <si>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</si>
  <si>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</si>
  <si>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</si>
  <si>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</si>
  <si>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</si>
  <si>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</si>
  <si>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</si>
  <si>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</si>
  <si>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</si>
  <si>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</si>
  <si>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</si>
  <si>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</si>
  <si>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</si>
  <si>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</si>
  <si>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</si>
  <si>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</si>
  <si>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</si>
  <si>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</si>
  <si>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</si>
  <si>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</si>
  <si>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</si>
  <si>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</si>
  <si>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</si>
  <si>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</si>
  <si>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</si>
  <si>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</si>
  <si>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</si>
  <si>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</si>
  <si>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</si>
  <si>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</si>
  <si>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</si>
  <si>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</si>
  <si>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</si>
  <si>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</si>
  <si>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</si>
  <si>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</si>
  <si>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</si>
  <si>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</si>
  <si>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</si>
  <si>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</si>
  <si>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</si>
  <si>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</si>
  <si>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</si>
  <si>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</si>
  <si>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</si>
  <si>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</si>
  <si>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</si>
  <si>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</si>
  <si>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</si>
  <si>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</si>
  <si>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</si>
  <si>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</si>
  <si>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</si>
  <si>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</si>
  <si>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</si>
  <si>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</si>
  <si>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</si>
  <si>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</si>
  <si>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</si>
  <si>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</si>
  <si>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</si>
  <si>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</si>
  <si>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</si>
  <si>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</si>
  <si>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</si>
  <si>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</si>
  <si>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</si>
  <si>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</si>
  <si>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</si>
  <si>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</si>
  <si>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</si>
  <si>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</si>
  <si>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</si>
  <si>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</si>
  <si>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</si>
  <si>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</si>
  <si>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</si>
  <si>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</si>
  <si>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</si>
  <si>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</si>
  <si>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</si>
  <si>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</si>
  <si>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</si>
  <si>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</si>
  <si>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</si>
  <si>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</si>
  <si>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</si>
  <si>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</si>
  <si>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</si>
  <si>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</si>
  <si>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</si>
  <si>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</si>
  <si>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</si>
  <si>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</si>
  <si>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</si>
  <si>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</si>
  <si>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</si>
  <si>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</si>
  <si>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</si>
  <si>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</si>
  <si>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</si>
  <si>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</si>
  <si>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</si>
  <si>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</si>
  <si>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</si>
  <si>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</si>
  <si>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</si>
  <si>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</si>
  <si>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</si>
  <si>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</si>
  <si>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</si>
  <si>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</si>
  <si>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</si>
  <si>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</si>
  <si>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</si>
  <si>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</si>
  <si>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</si>
  <si>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</si>
  <si>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</si>
  <si>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</si>
  <si>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</si>
  <si>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</si>
  <si>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</si>
  <si>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</si>
  <si>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</si>
  <si>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</si>
  <si>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</si>
  <si>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</si>
  <si>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</si>
  <si>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</si>
  <si>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</si>
  <si>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</si>
  <si>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</si>
  <si>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</si>
  <si>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</si>
  <si>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</si>
  <si>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</si>
  <si>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</si>
  <si>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</si>
  <si>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</si>
  <si>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</si>
  <si>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</si>
  <si>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</si>
  <si>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</si>
  <si>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</si>
  <si>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</si>
  <si>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</si>
  <si>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</si>
  <si>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</si>
  <si>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</si>
  <si>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</si>
  <si>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</si>
  <si>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</si>
  <si>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</si>
  <si>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</si>
  <si>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</si>
  <si>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</si>
  <si>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</si>
  <si>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</si>
  <si>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</si>
  <si>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</si>
  <si>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</si>
  <si>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</si>
  <si>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</si>
  <si>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</si>
  <si>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</si>
  <si>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</si>
  <si>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</si>
  <si>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</si>
  <si>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</si>
  <si>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</si>
  <si>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</si>
  <si>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</si>
  <si>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</si>
  <si>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</si>
  <si>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</si>
  <si>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</si>
  <si>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</si>
  <si>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</si>
  <si>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</si>
  <si>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</si>
  <si>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</si>
  <si>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</si>
  <si>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</si>
  <si>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</si>
  <si>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</si>
  <si>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</si>
  <si>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</si>
  <si>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</si>
  <si>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</si>
  <si>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</si>
  <si>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</si>
  <si>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</si>
  <si>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</si>
  <si>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</si>
  <si>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</si>
  <si>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</si>
  <si>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</si>
  <si>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</si>
  <si>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</si>
  <si>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</si>
  <si>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</si>
  <si>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</si>
  <si>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</si>
  <si>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</si>
  <si>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</si>
  <si>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</si>
  <si>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</si>
  <si>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</si>
  <si>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</si>
  <si>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</si>
  <si>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</si>
  <si>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</si>
  <si>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</si>
  <si>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</si>
  <si>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</si>
  <si>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</si>
  <si>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</si>
  <si>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</si>
  <si>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</si>
  <si>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</si>
  <si>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</si>
  <si>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</si>
  <si>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</si>
  <si>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</si>
  <si>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</si>
  <si>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</si>
  <si>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</si>
  <si>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</si>
  <si>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</si>
  <si>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</si>
  <si>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</si>
  <si>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</si>
  <si>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</si>
  <si>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</si>
  <si>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</si>
  <si>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</si>
  <si>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</si>
  <si>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</si>
  <si>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</si>
  <si>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</si>
  <si>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</si>
  <si>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</si>
  <si>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</si>
  <si>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</si>
  <si>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</si>
  <si>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</si>
  <si>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</si>
  <si>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</si>
  <si>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</si>
  <si>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</si>
  <si>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</si>
  <si>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</si>
  <si>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</si>
  <si>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</si>
  <si>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</si>
  <si>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</si>
  <si>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</si>
  <si>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</si>
  <si>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</si>
  <si>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</si>
  <si>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</si>
  <si>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</si>
  <si>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</si>
  <si>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</si>
  <si>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</si>
  <si>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</si>
  <si>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</si>
  <si>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</si>
  <si>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</si>
  <si>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</si>
  <si>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</si>
  <si>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</si>
  <si>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</si>
  <si>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</si>
  <si>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</si>
  <si>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</si>
  <si>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</si>
  <si>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</si>
  <si>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</si>
  <si>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</si>
  <si>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</si>
  <si>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</si>
  <si>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</si>
  <si>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</si>
  <si>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</si>
  <si>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</si>
  <si>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</si>
  <si>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</si>
  <si>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</si>
  <si>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</si>
  <si>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</si>
  <si>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</si>
  <si>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</si>
  <si>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</si>
  <si>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</si>
  <si>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</si>
  <si>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</si>
  <si>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</si>
  <si>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</si>
  <si>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</si>
  <si>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</si>
  <si>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</si>
  <si>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</si>
  <si>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</si>
  <si>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</si>
  <si>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</si>
  <si>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</si>
  <si>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</si>
  <si>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</si>
  <si>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</si>
  <si>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</si>
  <si>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</si>
  <si>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</si>
  <si>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</si>
  <si>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</si>
  <si>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</si>
  <si>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</si>
  <si>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</si>
  <si>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</si>
  <si>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</si>
  <si>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</si>
  <si>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</si>
  <si>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</si>
  <si>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</si>
  <si>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</si>
  <si>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</si>
  <si>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</si>
  <si>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</si>
  <si>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</si>
  <si>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</si>
  <si>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</si>
  <si>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</si>
  <si>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</si>
  <si>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</si>
  <si>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</si>
  <si>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</si>
  <si>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</si>
  <si>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</si>
  <si>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</si>
  <si>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</si>
  <si>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</si>
  <si>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</si>
  <si>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</si>
  <si>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</si>
  <si>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</si>
  <si>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</si>
  <si>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</si>
  <si>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</si>
  <si>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</si>
  <si>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</si>
  <si>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</si>
  <si>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</si>
  <si>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</si>
  <si>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</si>
  <si>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</si>
  <si>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</si>
  <si>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</si>
  <si>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</si>
  <si>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</si>
  <si>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</si>
  <si>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</si>
  <si>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</si>
  <si>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</si>
  <si>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</si>
  <si>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</si>
  <si>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</si>
  <si>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</si>
  <si>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</si>
  <si>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</si>
  <si>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</si>
  <si>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</si>
  <si>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</si>
  <si>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</si>
  <si>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</si>
  <si>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</si>
  <si>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</si>
  <si>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</si>
  <si>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</si>
  <si>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</si>
  <si>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</si>
  <si>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</si>
  <si>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</si>
  <si>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</si>
  <si>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</si>
  <si>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</si>
  <si>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</si>
  <si>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</si>
  <si>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</si>
  <si>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</si>
  <si>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</si>
  <si>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</si>
  <si>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</si>
  <si>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</si>
  <si>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</si>
  <si>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</si>
  <si>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</si>
  <si>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</si>
  <si>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</si>
  <si>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</si>
  <si>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</si>
  <si>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</si>
  <si>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</si>
  <si>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</si>
  <si>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</si>
  <si>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</si>
  <si>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</si>
  <si>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</si>
  <si>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</si>
  <si>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</si>
  <si>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</si>
  <si>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</si>
  <si>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</si>
  <si>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</si>
  <si>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</si>
  <si>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</si>
  <si>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</si>
  <si>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</si>
  <si>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</si>
  <si>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</si>
  <si>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</si>
  <si>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</si>
  <si>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</si>
  <si>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</si>
  <si>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</si>
  <si>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</si>
  <si>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</si>
  <si>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</si>
  <si>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</si>
  <si>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</si>
  <si>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</si>
  <si>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</si>
  <si>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</si>
  <si>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</si>
  <si>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</si>
  <si>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</si>
  <si>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</si>
  <si>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</si>
  <si>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</si>
  <si>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</si>
  <si>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</si>
  <si>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</si>
  <si>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</si>
  <si>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</si>
  <si>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</si>
  <si>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</si>
  <si>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</si>
  <si>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</si>
  <si>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</si>
  <si>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</si>
  <si>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</si>
  <si>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</si>
  <si>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</si>
  <si>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</si>
  <si>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</si>
  <si>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</si>
  <si>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</si>
  <si>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</si>
  <si>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</si>
  <si>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</si>
  <si>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</si>
  <si>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</si>
  <si>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</si>
  <si>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</si>
  <si>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</si>
  <si>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</si>
  <si>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</si>
  <si>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</si>
  <si>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</si>
  <si>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</si>
  <si>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</si>
  <si>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</si>
  <si>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</si>
  <si>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</si>
  <si>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</si>
  <si>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</si>
  <si>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</si>
  <si>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</si>
  <si>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</si>
  <si>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</si>
  <si>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</si>
  <si>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</si>
  <si>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</si>
  <si>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</si>
  <si>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</si>
  <si>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</si>
  <si>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</si>
  <si>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</si>
  <si>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</si>
  <si>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</si>
  <si>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</si>
  <si>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</si>
  <si>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</si>
  <si>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</si>
  <si>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</si>
  <si>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</si>
  <si>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</si>
  <si>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</si>
  <si>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</si>
  <si>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</si>
  <si>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</si>
  <si>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</si>
  <si>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</si>
  <si>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</si>
  <si>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</si>
  <si>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</si>
  <si>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</si>
  <si>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</si>
  <si>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</si>
  <si>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</si>
  <si>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</si>
  <si>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</si>
  <si>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</si>
  <si>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</si>
  <si>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</si>
  <si>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</si>
  <si>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</si>
  <si>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</si>
  <si>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</si>
  <si>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</si>
  <si>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</si>
  <si>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</si>
  <si>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</si>
  <si>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</si>
  <si>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</si>
  <si>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</si>
  <si>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</si>
  <si>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</si>
  <si>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</si>
  <si>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</si>
  <si>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</si>
  <si>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</si>
  <si>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</si>
  <si>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</si>
  <si>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</si>
  <si>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</si>
  <si>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</si>
  <si>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</si>
  <si>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</si>
  <si>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</si>
  <si>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</si>
  <si>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</si>
  <si>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</si>
  <si>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</si>
  <si>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</si>
  <si>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</si>
  <si>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</si>
  <si>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</si>
  <si>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</si>
  <si>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</si>
  <si>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</si>
  <si>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</si>
  <si>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</si>
  <si>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</si>
  <si>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</si>
  <si>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</si>
  <si>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</si>
  <si>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</si>
  <si>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</si>
  <si>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</si>
  <si>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</si>
  <si>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</si>
  <si>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</si>
  <si>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</si>
  <si>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</si>
  <si>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</si>
  <si>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</si>
  <si>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</si>
  <si>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</si>
  <si>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</si>
  <si>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</si>
  <si>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</si>
  <si>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</si>
  <si>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</si>
  <si>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</si>
  <si>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</si>
  <si>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</si>
  <si>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</si>
  <si>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</si>
  <si>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</si>
  <si>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</si>
  <si>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</si>
  <si>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</si>
  <si>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</si>
  <si>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</si>
  <si>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</si>
  <si>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</si>
  <si>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</si>
  <si>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</si>
  <si>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</si>
  <si>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</si>
  <si>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</si>
  <si>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</si>
  <si>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</si>
  <si>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</si>
  <si>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</si>
  <si>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</si>
  <si>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</si>
  <si>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</si>
  <si>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</si>
  <si>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</si>
  <si>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</si>
  <si>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</si>
  <si>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</si>
  <si>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</si>
  <si>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</si>
  <si>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</si>
  <si>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</si>
  <si>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</si>
  <si>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</si>
  <si>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</si>
  <si>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</si>
  <si>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</si>
  <si>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</si>
  <si>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</si>
  <si>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</si>
  <si>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</si>
  <si>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</si>
  <si>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</si>
  <si>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</si>
  <si>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</si>
  <si>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</si>
  <si>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</si>
  <si>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</si>
  <si>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</si>
  <si>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</si>
  <si>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</si>
  <si>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</si>
  <si>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</si>
  <si>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</si>
  <si>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</si>
  <si>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</si>
  <si>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</si>
  <si>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</si>
  <si>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</si>
  <si>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</si>
  <si>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</si>
  <si>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</si>
  <si>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</si>
  <si>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</si>
  <si>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</si>
  <si>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</si>
  <si>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</si>
  <si>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</si>
  <si>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</si>
  <si>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</si>
  <si>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</si>
  <si>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</si>
  <si>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</si>
  <si>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</si>
  <si>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</si>
  <si>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</si>
  <si>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</si>
  <si>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</si>
  <si>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</si>
  <si>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</si>
  <si>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</si>
  <si>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</si>
  <si>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</si>
  <si>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</si>
  <si>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</si>
  <si>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</si>
  <si>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</si>
  <si>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</si>
  <si>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</si>
  <si>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</si>
  <si>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</si>
  <si>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</si>
  <si>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</si>
  <si>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</si>
  <si>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</si>
  <si>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</si>
  <si>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</si>
  <si>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</si>
  <si>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</si>
  <si>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</si>
  <si>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</si>
  <si>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</si>
  <si>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</si>
  <si>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</si>
  <si>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</si>
  <si>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</si>
  <si>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</si>
  <si>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</si>
  <si>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</si>
  <si>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</si>
  <si>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</si>
  <si>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</si>
  <si>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</si>
  <si>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</si>
  <si>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</si>
  <si>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</si>
  <si>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</si>
  <si>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</si>
  <si>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</si>
  <si>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</si>
  <si>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</si>
  <si>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</si>
  <si>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</si>
  <si>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</si>
  <si>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</si>
  <si>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</si>
  <si>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</si>
  <si>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</si>
  <si>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</si>
  <si>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</si>
  <si>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</si>
  <si>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</si>
  <si>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</si>
  <si>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</si>
  <si>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</si>
  <si>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</si>
  <si>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</si>
  <si>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</si>
  <si>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</si>
  <si>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</si>
  <si>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</si>
  <si>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</si>
  <si>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</si>
  <si>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</si>
  <si>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</si>
  <si>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</si>
  <si>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</si>
  <si>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</si>
  <si>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</si>
  <si>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</si>
  <si>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</si>
  <si>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</si>
  <si>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</si>
  <si>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</si>
  <si>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</si>
  <si>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</si>
  <si>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</si>
  <si>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</si>
  <si>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</si>
  <si>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</si>
  <si>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</si>
  <si>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</si>
  <si>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</si>
  <si>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</si>
  <si>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</si>
  <si>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</si>
  <si>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</si>
  <si>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</si>
  <si>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</si>
  <si>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</si>
  <si>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</si>
  <si>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</si>
  <si>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</si>
  <si>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</si>
  <si>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</si>
  <si>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</si>
  <si>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</si>
  <si>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</si>
  <si>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</si>
  <si>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</si>
  <si>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</si>
  <si>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</si>
  <si>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</si>
  <si>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</si>
  <si>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</si>
  <si>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</si>
  <si>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</si>
  <si>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</si>
  <si>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</si>
  <si>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</si>
  <si>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</si>
  <si>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</si>
  <si>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</si>
  <si>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</si>
  <si>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</si>
  <si>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</si>
  <si>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</si>
  <si>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</si>
  <si>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</si>
  <si>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</si>
  <si>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</si>
  <si>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</si>
  <si>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</si>
  <si>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</si>
  <si>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</si>
  <si>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</si>
  <si>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</si>
  <si>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</si>
  <si>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</si>
  <si>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</si>
  <si>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</si>
  <si>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</si>
  <si>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</si>
  <si>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</si>
  <si>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</si>
  <si>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</si>
  <si>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</si>
  <si>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</si>
  <si>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</si>
  <si>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</si>
  <si>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</si>
  <si>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</si>
  <si>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</si>
  <si>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</si>
  <si>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</si>
  <si>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</si>
  <si>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</si>
  <si>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</si>
  <si>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</si>
  <si>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</si>
  <si>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</si>
  <si>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</si>
  <si>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</si>
  <si>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</si>
  <si>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</si>
  <si>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</si>
  <si>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</si>
  <si>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</si>
  <si>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</si>
  <si>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</si>
  <si>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</si>
  <si>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</si>
  <si>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</si>
  <si>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</si>
  <si>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</si>
  <si>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</si>
  <si>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</si>
  <si>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</si>
  <si>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</si>
  <si>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</si>
  <si>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</si>
  <si>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</si>
  <si>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</si>
  <si>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</si>
  <si>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</si>
  <si>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</si>
  <si>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</si>
  <si>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</si>
  <si>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</si>
  <si>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</si>
  <si>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</si>
  <si>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</si>
  <si>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</si>
  <si>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</si>
  <si>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</si>
  <si>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</si>
  <si>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</si>
  <si>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</si>
  <si>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</si>
  <si>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</si>
  <si>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</si>
  <si>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</si>
  <si>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</si>
  <si>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</si>
  <si>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</si>
  <si>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</si>
  <si>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</si>
  <si>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</si>
  <si>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</si>
  <si>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</si>
  <si>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</si>
  <si>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</si>
  <si>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</si>
  <si>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</si>
  <si>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</si>
  <si>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</si>
  <si>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</si>
  <si>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</si>
  <si>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</si>
  <si>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</si>
  <si>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</si>
  <si>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</si>
  <si>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</si>
  <si>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</si>
  <si>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</si>
  <si>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</si>
  <si>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</si>
  <si>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</si>
  <si>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</si>
  <si>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</si>
  <si>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</si>
  <si>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</si>
  <si>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</si>
  <si>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</si>
  <si>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</si>
  <si>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</si>
  <si>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</si>
  <si>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</si>
  <si>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</si>
  <si>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</si>
  <si>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</si>
  <si>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</si>
  <si>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</si>
  <si>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</si>
  <si>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</si>
  <si>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</si>
  <si>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</si>
  <si>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</si>
  <si>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</si>
  <si>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</si>
  <si>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</si>
  <si>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</si>
  <si>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</si>
  <si>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</si>
  <si>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</si>
  <si>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</si>
  <si>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</si>
  <si>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</si>
  <si>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</si>
  <si>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</si>
  <si>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</si>
  <si>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</si>
  <si>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</si>
  <si>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</si>
  <si>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</si>
  <si>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</si>
  <si>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</si>
  <si>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</si>
  <si>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</si>
  <si>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</si>
  <si>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</si>
  <si>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</si>
  <si>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</si>
  <si>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</si>
  <si>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</si>
  <si>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</si>
  <si>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</si>
  <si>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</si>
  <si>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</si>
  <si>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</si>
  <si>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</si>
  <si>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</si>
  <si>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</si>
  <si>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</si>
  <si>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</si>
  <si>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</si>
  <si>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</si>
  <si>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</si>
  <si>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</si>
  <si>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</si>
  <si>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</si>
  <si>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</si>
  <si>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</si>
  <si>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</si>
  <si>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</si>
  <si>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</si>
  <si>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</si>
  <si>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</si>
  <si>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</si>
  <si>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</si>
  <si>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</si>
  <si>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</si>
  <si>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</si>
  <si>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</si>
  <si>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</si>
  <si>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</si>
  <si>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</si>
  <si>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</si>
  <si>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</si>
  <si>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</si>
  <si>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</si>
  <si>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</si>
  <si>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</si>
  <si>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</si>
  <si>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</si>
  <si>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</si>
  <si>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</si>
  <si>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</si>
  <si>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</si>
  <si>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</si>
  <si>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</si>
  <si>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</si>
  <si>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</si>
  <si>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</si>
  <si>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</si>
  <si>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</si>
  <si>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</si>
  <si>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</si>
  <si>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</si>
  <si>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</si>
  <si>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</si>
  <si>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</si>
  <si>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</si>
  <si>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</si>
  <si>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</si>
  <si>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</si>
  <si>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</si>
  <si>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</si>
  <si>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</si>
  <si>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</si>
  <si>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</si>
  <si>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</si>
  <si>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</si>
  <si>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</si>
  <si>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</si>
  <si>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</si>
  <si>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</si>
  <si>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</si>
  <si>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</si>
  <si>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</si>
  <si>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</si>
  <si>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</si>
  <si>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</si>
  <si>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</si>
  <si>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</si>
  <si>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</si>
  <si>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</si>
  <si>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</si>
  <si>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</si>
  <si>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</si>
  <si>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</si>
  <si>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</si>
  <si>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</si>
  <si>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</si>
  <si>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</si>
  <si>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</si>
  <si>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</si>
  <si>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</si>
  <si>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</si>
  <si>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</si>
  <si>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</si>
  <si>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</si>
  <si>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</si>
  <si>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</si>
  <si>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</si>
  <si>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</si>
  <si>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</si>
  <si>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</si>
  <si>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</si>
  <si>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</si>
  <si>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</si>
  <si>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</si>
  <si>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</si>
  <si>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</si>
  <si>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</si>
  <si>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</si>
  <si>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</si>
  <si>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</si>
  <si>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</si>
  <si>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</si>
  <si>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</si>
  <si>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</si>
  <si>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</si>
  <si>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</si>
  <si>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</si>
  <si>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</si>
  <si>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</si>
  <si>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</si>
  <si>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</si>
  <si>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</si>
  <si>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</si>
  <si>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</si>
  <si>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</si>
  <si>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</si>
  <si>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</si>
  <si>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</si>
  <si>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</si>
  <si>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</si>
  <si>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</si>
  <si>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</si>
  <si>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</si>
  <si>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</si>
  <si>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</si>
  <si>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</si>
  <si>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</si>
  <si>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</si>
  <si>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</si>
  <si>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</si>
  <si>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</si>
  <si>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</si>
  <si>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</si>
  <si>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</si>
  <si>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</si>
  <si>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</si>
  <si>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</si>
  <si>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</si>
  <si>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</si>
  <si>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</si>
  <si>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</si>
  <si>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</si>
  <si>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</si>
  <si>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</si>
  <si>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</si>
  <si>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</si>
  <si>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</si>
  <si>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</si>
  <si>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</si>
  <si>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</si>
  <si>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</si>
  <si>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</si>
  <si>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</si>
  <si>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</si>
  <si>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</si>
  <si>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</si>
  <si>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</si>
  <si>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</si>
  <si>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</si>
  <si>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</si>
  <si>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</si>
  <si>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</si>
  <si>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</si>
  <si>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</si>
  <si>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</si>
  <si>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</si>
  <si>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</si>
  <si>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</si>
  <si>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</si>
  <si>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</si>
  <si>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</si>
  <si>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</si>
  <si>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</si>
  <si>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</si>
  <si>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</si>
  <si>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</si>
  <si>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</si>
  <si>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</si>
  <si>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</si>
  <si>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</si>
  <si>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</si>
  <si>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</si>
  <si>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</si>
  <si>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</si>
  <si>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</si>
  <si>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</si>
  <si>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</si>
  <si>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</si>
  <si>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</si>
  <si>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</si>
  <si>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</si>
  <si>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</si>
  <si>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</si>
  <si>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</si>
  <si>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</si>
  <si>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</si>
  <si>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</si>
  <si>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</si>
  <si>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</si>
  <si>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</si>
  <si>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</si>
  <si>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</si>
  <si>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</si>
  <si>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</si>
  <si>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</si>
  <si>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</si>
  <si>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</si>
  <si>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</si>
  <si>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</si>
  <si>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</si>
  <si>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</si>
  <si>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</si>
  <si>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</si>
  <si>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</si>
  <si>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</si>
  <si>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</si>
  <si>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</si>
  <si>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</si>
  <si>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</si>
  <si>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</si>
  <si>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</si>
  <si>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</si>
  <si>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</si>
  <si>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</si>
  <si>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</si>
  <si>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</si>
  <si>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</si>
  <si>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</si>
  <si>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</si>
  <si>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</si>
  <si>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</si>
  <si>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</si>
  <si>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</si>
  <si>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</si>
  <si>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</si>
  <si>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</si>
  <si>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</si>
  <si>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</si>
  <si>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</si>
  <si>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</si>
  <si>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</si>
  <si>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</si>
  <si>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</si>
  <si>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</si>
  <si>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</si>
  <si>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</si>
  <si>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</si>
  <si>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</si>
  <si>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</si>
  <si>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</si>
  <si>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</si>
  <si>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</si>
  <si>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</si>
  <si>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</si>
  <si>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</si>
  <si>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</si>
  <si>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</si>
  <si>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</si>
  <si>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</si>
  <si>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</si>
  <si>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</si>
  <si>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</si>
  <si>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</si>
  <si>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</si>
  <si>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</si>
  <si>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</si>
  <si>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</si>
  <si>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</si>
  <si>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</si>
  <si>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</si>
  <si>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</si>
  <si>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</si>
  <si>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</si>
  <si>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</si>
  <si>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</si>
  <si>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</si>
  <si>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</si>
  <si>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</si>
  <si>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</si>
  <si>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</si>
  <si>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</si>
  <si>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</si>
  <si>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</si>
  <si>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</si>
  <si>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</si>
  <si>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</si>
  <si>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</si>
  <si>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</si>
  <si>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</si>
  <si>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</si>
  <si>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</si>
  <si>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</si>
  <si>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</si>
  <si>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</si>
  <si>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</si>
  <si>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</si>
  <si>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</si>
  <si>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</si>
  <si>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</si>
  <si>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</si>
  <si>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</si>
  <si>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</si>
  <si>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</si>
  <si>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</si>
  <si>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</si>
  <si>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</si>
  <si>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</si>
  <si>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</si>
  <si>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</si>
  <si>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</si>
  <si>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</si>
  <si>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</si>
  <si>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</si>
  <si>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</si>
  <si>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</si>
  <si>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</si>
  <si>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</si>
  <si>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</si>
  <si>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</si>
  <si>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</si>
  <si>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</si>
  <si>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</si>
  <si>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</si>
  <si>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</si>
  <si>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</si>
  <si>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</si>
  <si>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</si>
  <si>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</si>
  <si>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</si>
  <si>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</si>
  <si>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</si>
  <si>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</si>
  <si>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</si>
  <si>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</si>
  <si>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</si>
  <si>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</si>
  <si>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</si>
  <si>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</si>
  <si>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</si>
  <si>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</si>
  <si>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</si>
  <si>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</si>
  <si>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</si>
  <si>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</si>
  <si>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</si>
  <si>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</si>
  <si>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</si>
  <si>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</si>
  <si>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</si>
  <si>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</si>
  <si>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</si>
  <si>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</si>
  <si>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</si>
  <si>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</si>
  <si>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</si>
  <si>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</si>
  <si>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</si>
  <si>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</si>
  <si>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</si>
  <si>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</si>
  <si>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</si>
  <si>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</si>
  <si>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</si>
  <si>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</si>
  <si>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</si>
  <si>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</si>
  <si>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</si>
  <si>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</si>
  <si>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</si>
  <si>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</si>
  <si>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</si>
  <si>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</si>
  <si>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</si>
  <si>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</si>
  <si>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</si>
  <si>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</si>
  <si>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</si>
  <si>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</si>
  <si>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</si>
  <si>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</si>
  <si>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</si>
  <si>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</si>
  <si>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</si>
  <si>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</si>
  <si>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</si>
  <si>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</si>
  <si>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</si>
  <si>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</si>
  <si>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</si>
  <si>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</si>
  <si>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</si>
  <si>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</si>
  <si>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</si>
  <si>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</si>
  <si>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</si>
  <si>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</si>
  <si>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</si>
  <si>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</si>
  <si>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</si>
  <si>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</si>
  <si>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</si>
  <si>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</si>
  <si>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</si>
  <si>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</si>
  <si>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</si>
  <si>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</si>
  <si>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</si>
  <si>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</si>
  <si>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</si>
  <si>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</si>
  <si>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</si>
  <si>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</si>
  <si>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</si>
  <si>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</si>
  <si>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</si>
  <si>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</si>
  <si>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</si>
  <si>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</si>
  <si>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</si>
  <si>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</si>
  <si>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</si>
  <si>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</si>
  <si>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</si>
  <si>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</si>
  <si>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</si>
  <si>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</si>
  <si>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</si>
  <si>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</si>
  <si>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</si>
  <si>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</si>
  <si>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</si>
  <si>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</si>
  <si>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</si>
  <si>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</si>
  <si>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</si>
  <si>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</si>
  <si>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</si>
  <si>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</si>
  <si>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</si>
  <si>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</si>
  <si>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</si>
  <si>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</si>
  <si>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</si>
  <si>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</si>
  <si>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</si>
  <si>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</si>
  <si>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</si>
  <si>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</si>
  <si>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</si>
  <si>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</si>
  <si>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</si>
  <si>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</si>
  <si>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</si>
  <si>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</si>
  <si>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</si>
  <si>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</si>
  <si>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</si>
  <si>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</si>
  <si>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</si>
  <si>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</si>
  <si>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</si>
  <si>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</si>
  <si>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</si>
  <si>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</si>
  <si>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</si>
  <si>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</si>
  <si>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</si>
  <si>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</si>
  <si>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</si>
  <si>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</si>
  <si>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</si>
  <si>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</si>
  <si>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</si>
  <si>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</si>
  <si>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</si>
  <si>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</si>
  <si>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</si>
  <si>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</si>
  <si>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</si>
  <si>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</si>
  <si>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</si>
  <si>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</si>
  <si>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</si>
  <si>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</si>
  <si>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</si>
  <si>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</si>
  <si>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</si>
  <si>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</si>
  <si>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</si>
  <si>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</si>
  <si>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</si>
  <si>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</si>
  <si>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</si>
  <si>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</si>
  <si>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</si>
  <si>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</si>
  <si>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</si>
  <si>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</si>
  <si>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</si>
  <si>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</si>
  <si>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</si>
  <si>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</si>
  <si>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</si>
  <si>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</si>
  <si>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</si>
  <si>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</si>
  <si>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</si>
  <si>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</si>
  <si>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</si>
  <si>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</si>
  <si>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</si>
  <si>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</si>
  <si>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</si>
  <si>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</si>
  <si>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</si>
  <si>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</si>
  <si>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</si>
  <si>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</si>
  <si>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</si>
  <si>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</si>
  <si>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</si>
  <si>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</si>
  <si>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</si>
  <si>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</si>
  <si>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</si>
  <si>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</si>
  <si>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</si>
  <si>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</si>
  <si>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</si>
  <si>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</si>
  <si>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</si>
  <si>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</si>
  <si>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</si>
  <si>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</si>
  <si>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</si>
  <si>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</si>
  <si>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</si>
  <si>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</si>
  <si>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</si>
  <si>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</si>
  <si>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</si>
  <si>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</si>
  <si>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</si>
  <si>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</si>
  <si>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</si>
  <si>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</si>
  <si>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</si>
  <si>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</si>
  <si>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</si>
  <si>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</si>
  <si>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</si>
  <si>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</si>
  <si>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</si>
  <si>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</si>
  <si>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</si>
  <si>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</si>
  <si>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</si>
  <si>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</si>
  <si>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</si>
  <si>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</si>
  <si>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</si>
  <si>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</si>
  <si>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</si>
  <si>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</si>
  <si>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</si>
  <si>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</si>
  <si>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</si>
  <si>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</si>
  <si>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</si>
  <si>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</si>
  <si>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</si>
  <si>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</si>
  <si>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</si>
  <si>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</si>
  <si>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</si>
  <si>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</si>
  <si>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</si>
  <si>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</si>
  <si>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</si>
  <si>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</si>
  <si>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</si>
  <si>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</si>
  <si>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</si>
  <si>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</si>
  <si>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</si>
  <si>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</si>
  <si>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</si>
  <si>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</si>
  <si>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</si>
  <si>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</si>
  <si>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</si>
  <si>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</si>
  <si>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</si>
  <si>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</si>
  <si>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</si>
  <si>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</si>
  <si>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</si>
  <si>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</si>
  <si>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</si>
  <si>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</si>
  <si>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</si>
  <si>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</si>
  <si>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</si>
  <si>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</si>
  <si>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</si>
  <si>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</si>
  <si>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</si>
  <si>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</si>
  <si>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</si>
  <si>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</si>
  <si>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</si>
  <si>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</si>
  <si>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</si>
  <si>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</si>
  <si>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</si>
  <si>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</si>
  <si>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</si>
  <si>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</si>
  <si>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</si>
  <si>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</si>
  <si>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</si>
  <si>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</si>
  <si>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</si>
  <si>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</si>
  <si>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</si>
  <si>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</si>
  <si>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</si>
  <si>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</si>
  <si>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</si>
  <si>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</si>
  <si>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</si>
  <si>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</si>
  <si>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</si>
  <si>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</si>
  <si>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</si>
  <si>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</si>
  <si>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</si>
  <si>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</si>
  <si>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</si>
  <si>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</si>
  <si>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</si>
  <si>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</si>
  <si>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</si>
  <si>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</si>
  <si>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</si>
  <si>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</si>
  <si>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</si>
  <si>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</si>
  <si>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</si>
  <si>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</si>
  <si>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</si>
  <si>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</si>
  <si>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</si>
  <si>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</si>
  <si>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</si>
  <si>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</si>
  <si>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</si>
  <si>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</si>
  <si>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</si>
  <si>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</si>
  <si>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</si>
  <si>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</si>
  <si>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</si>
  <si>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</si>
  <si>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</si>
  <si>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</si>
  <si>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</si>
  <si>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</si>
  <si>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</si>
  <si>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</si>
  <si>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</si>
  <si>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</si>
  <si>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</si>
  <si>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</si>
  <si>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</si>
  <si>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</si>
  <si>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</si>
  <si>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</si>
  <si>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</si>
  <si>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</si>
  <si>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</si>
  <si>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</si>
  <si>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</si>
  <si>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</si>
  <si>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</si>
  <si>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</si>
  <si>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</si>
  <si>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</si>
  <si>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</si>
  <si>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</si>
  <si>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</si>
  <si>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</si>
  <si>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</si>
  <si>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</si>
  <si>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</si>
  <si>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</si>
  <si>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</si>
  <si>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</si>
  <si>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</si>
  <si>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</si>
  <si>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</si>
  <si>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</si>
  <si>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</si>
  <si>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</si>
  <si>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</si>
  <si>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</si>
  <si>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</si>
  <si>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</si>
  <si>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</si>
  <si>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</si>
  <si>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</si>
  <si>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</si>
  <si>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</si>
  <si>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</si>
  <si>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</si>
  <si>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</si>
  <si>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</si>
  <si>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</si>
  <si>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</si>
  <si>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</si>
  <si>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</si>
  <si>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</si>
  <si>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</si>
  <si>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</si>
  <si>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</si>
  <si>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</si>
  <si>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</si>
  <si>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</si>
  <si>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</si>
  <si>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</si>
  <si>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</si>
  <si>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</si>
  <si>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</si>
  <si>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</si>
  <si>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</si>
  <si>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</si>
  <si>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</si>
  <si>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</si>
  <si>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</si>
  <si>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</si>
  <si>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</si>
  <si>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</si>
  <si>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</si>
  <si>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</si>
  <si>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</si>
  <si>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</si>
  <si>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</si>
  <si>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</si>
  <si>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</si>
  <si>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</si>
  <si>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</si>
  <si>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</si>
  <si>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</si>
  <si>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</si>
  <si>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</si>
  <si>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</si>
  <si>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</si>
  <si>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</si>
  <si>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</si>
  <si>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</si>
  <si>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</si>
  <si>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</si>
  <si>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</si>
  <si>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</si>
  <si>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</si>
  <si>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</si>
  <si>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</si>
  <si>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</si>
  <si>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</si>
  <si>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</si>
  <si>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</si>
  <si>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</si>
  <si>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</si>
  <si>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</si>
  <si>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</si>
  <si>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</si>
  <si>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</si>
  <si>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</si>
  <si>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</si>
  <si>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</si>
  <si>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</si>
  <si>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</si>
  <si>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</si>
  <si>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</si>
  <si>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</si>
  <si>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</si>
  <si>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</si>
  <si>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</si>
  <si>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</si>
  <si>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</si>
  <si>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</si>
  <si>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</si>
  <si>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</si>
  <si>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</si>
  <si>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</si>
  <si>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</si>
  <si>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</si>
  <si>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</si>
  <si>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</si>
  <si>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</si>
  <si>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</si>
  <si>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</si>
  <si>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</si>
  <si>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</si>
  <si>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</si>
  <si>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</si>
  <si>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</si>
  <si>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</si>
  <si>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</si>
  <si>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</si>
  <si>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</si>
  <si>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</si>
  <si>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</si>
  <si>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</si>
  <si>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</si>
  <si>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</si>
  <si>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</si>
  <si>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</si>
  <si>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</si>
  <si>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</si>
  <si>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</si>
  <si>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</si>
  <si>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</si>
  <si>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</si>
  <si>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</si>
  <si>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</si>
  <si>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</si>
  <si>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</si>
  <si>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</si>
  <si>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</si>
  <si>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</si>
  <si>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</si>
  <si>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</si>
  <si>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</si>
  <si>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</si>
  <si>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</si>
  <si>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</si>
  <si>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</si>
  <si>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</si>
  <si>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</si>
  <si>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</si>
  <si>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</si>
  <si>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</si>
  <si>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</si>
  <si>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</si>
  <si>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</si>
  <si>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</si>
  <si>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</si>
  <si>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</si>
  <si>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</si>
  <si>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</si>
  <si>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</si>
  <si>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</si>
  <si>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</si>
  <si>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</si>
  <si>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</si>
  <si>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</si>
  <si>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</si>
  <si>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</si>
  <si>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</si>
  <si>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</si>
  <si>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</si>
  <si>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</si>
  <si>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</si>
  <si>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</si>
  <si>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</si>
  <si>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</si>
  <si>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</si>
  <si>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</si>
  <si>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</si>
  <si>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</si>
  <si>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</si>
  <si>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</si>
  <si>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</si>
  <si>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</si>
  <si>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</si>
  <si>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</si>
  <si>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</si>
  <si>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</si>
  <si>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</si>
  <si>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</si>
  <si>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</si>
  <si>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</si>
  <si>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</si>
  <si>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</si>
  <si>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</si>
  <si>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</si>
  <si>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</si>
  <si>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</si>
  <si>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</si>
  <si>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</si>
  <si>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</si>
  <si>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</si>
  <si>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</si>
  <si>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</si>
  <si>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</si>
  <si>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</si>
  <si>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</si>
  <si>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</si>
  <si>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</si>
  <si>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</si>
  <si>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</si>
  <si>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</si>
  <si>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</si>
  <si>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</si>
  <si>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</si>
  <si>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</si>
  <si>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</si>
  <si>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</si>
  <si>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</si>
  <si>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</si>
  <si>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</si>
  <si>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</si>
  <si>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</si>
  <si>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</si>
  <si>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</si>
  <si>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</si>
  <si>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</si>
  <si>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</si>
  <si>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</si>
  <si>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</si>
  <si>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</si>
  <si>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</si>
  <si>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</si>
  <si>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</si>
  <si>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</si>
  <si>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</si>
  <si>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</si>
  <si>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</si>
  <si>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</si>
  <si>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</si>
  <si>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</si>
  <si>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</si>
  <si>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</si>
  <si>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</si>
  <si>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</si>
  <si>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</si>
  <si>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</si>
  <si>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</si>
  <si>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</si>
  <si>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</si>
  <si>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</si>
  <si>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</si>
  <si>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</si>
  <si>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</si>
  <si>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</si>
  <si>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</si>
  <si>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</si>
  <si>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</si>
  <si>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</si>
  <si>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</si>
  <si>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</si>
  <si>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</si>
  <si>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</si>
  <si>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</si>
  <si>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</si>
  <si>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</si>
  <si>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</si>
  <si>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</si>
  <si>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</si>
  <si>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</si>
  <si>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</si>
  <si>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</si>
  <si>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</si>
  <si>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</si>
  <si>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</si>
  <si>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</si>
  <si>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</si>
  <si>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</si>
  <si>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</si>
  <si>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</si>
  <si>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</si>
  <si>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</si>
  <si>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</si>
  <si>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</si>
  <si>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</si>
  <si>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</si>
  <si>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</si>
  <si>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</si>
  <si>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</si>
  <si>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</si>
  <si>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</si>
  <si>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</si>
  <si>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</si>
  <si>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</si>
  <si>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</si>
  <si>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</si>
  <si>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</si>
  <si>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</si>
  <si>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</si>
  <si>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</si>
  <si>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</si>
  <si>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</si>
  <si>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</si>
  <si>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</si>
  <si>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</si>
  <si>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</si>
  <si>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</si>
  <si>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</si>
  <si>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</si>
  <si>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</si>
  <si>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</si>
  <si>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</si>
  <si>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</si>
  <si>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</si>
  <si>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</si>
  <si>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</si>
  <si>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</si>
  <si>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</si>
  <si>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</si>
  <si>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</si>
  <si>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</si>
  <si>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</si>
  <si>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</si>
  <si>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</si>
  <si>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</si>
  <si>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</si>
  <si>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</si>
  <si>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</si>
  <si>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</si>
  <si>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</si>
  <si>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</si>
  <si>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</si>
  <si>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</si>
  <si>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</si>
  <si>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</si>
  <si>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</si>
  <si>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</si>
  <si>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</si>
  <si>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</si>
  <si>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</si>
  <si>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</si>
  <si>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</si>
  <si>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</si>
  <si>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</si>
  <si>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</si>
  <si>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</si>
  <si>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</si>
  <si>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</si>
  <si>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</si>
  <si>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</si>
  <si>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</si>
  <si>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</si>
  <si>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</si>
  <si>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</si>
  <si>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</si>
  <si>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</si>
  <si>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</si>
  <si>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</si>
  <si>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</si>
  <si>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</si>
  <si>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</si>
  <si>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</si>
  <si>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</si>
  <si>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</si>
  <si>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</si>
  <si>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</si>
  <si>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</si>
  <si>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</si>
  <si>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</si>
  <si>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</si>
  <si>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</si>
  <si>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</si>
  <si>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</si>
  <si>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</si>
  <si>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</si>
  <si>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</si>
  <si>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</si>
  <si>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</si>
  <si>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</si>
  <si>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</si>
  <si>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</si>
  <si>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</si>
  <si>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</si>
  <si>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</si>
  <si>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</si>
  <si>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</si>
  <si>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</si>
  <si>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</si>
  <si>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</si>
  <si>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</si>
  <si>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</si>
  <si>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</si>
  <si>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</si>
  <si>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</si>
  <si>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</si>
  <si>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</si>
  <si>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</si>
  <si>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</si>
  <si>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</si>
  <si>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</si>
  <si>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</si>
  <si>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</si>
  <si>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</si>
  <si>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</si>
  <si>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</si>
  <si>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</si>
  <si>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</si>
  <si>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</si>
  <si>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</si>
  <si>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</si>
  <si>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</si>
  <si>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</si>
  <si>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</si>
  <si>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</si>
  <si>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</si>
  <si>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</si>
  <si>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</si>
  <si>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</si>
  <si>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</si>
  <si>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</si>
  <si>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</si>
  <si>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</si>
  <si>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</si>
  <si>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</si>
  <si>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</si>
  <si>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</si>
  <si>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</si>
  <si>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</si>
  <si>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</si>
  <si>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</si>
  <si>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</si>
  <si>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</si>
  <si>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</si>
  <si>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</si>
  <si>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</si>
  <si>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</si>
  <si>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</si>
  <si>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</si>
  <si>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</si>
  <si>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</si>
  <si>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</si>
  <si>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</si>
  <si>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</si>
  <si>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</si>
  <si>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</si>
  <si>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</si>
  <si>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</si>
  <si>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</si>
  <si>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</si>
  <si>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</si>
  <si>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</si>
  <si>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</si>
  <si>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</si>
  <si>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</si>
  <si>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</si>
  <si>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</si>
  <si>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</si>
  <si>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</si>
  <si>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</si>
  <si>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</si>
  <si>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</si>
  <si>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</si>
  <si>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</si>
  <si>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</si>
  <si>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</si>
  <si>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</si>
  <si>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</si>
  <si>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</si>
  <si>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</si>
  <si>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</si>
  <si>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</si>
  <si>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</si>
  <si>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</si>
  <si>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</si>
  <si>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</si>
  <si>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</si>
  <si>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</si>
  <si>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</si>
  <si>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</si>
  <si>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</si>
  <si>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</si>
  <si>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</si>
  <si>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</si>
  <si>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</si>
  <si>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</si>
  <si>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</si>
  <si>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</si>
  <si>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</si>
  <si>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</si>
  <si>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</si>
  <si>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</si>
  <si>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</si>
  <si>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</si>
  <si>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</si>
  <si>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</si>
  <si>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</si>
  <si>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</si>
  <si>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</si>
  <si>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</si>
  <si>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</si>
  <si>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</si>
  <si>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</si>
  <si>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</si>
  <si>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</si>
  <si>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</si>
  <si>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</si>
  <si>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</si>
  <si>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</si>
  <si>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</si>
  <si>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</si>
  <si>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</si>
  <si>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</si>
  <si>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</si>
  <si>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</si>
  <si>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</si>
  <si>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</si>
  <si>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</si>
  <si>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</si>
  <si>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</si>
  <si>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</si>
  <si>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</si>
  <si>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</si>
  <si>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</si>
  <si>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</si>
  <si>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</si>
  <si>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</si>
  <si>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</si>
  <si>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</si>
  <si>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</si>
  <si>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</si>
  <si>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</si>
  <si>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</si>
  <si>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</si>
  <si>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</si>
  <si>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</si>
  <si>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</si>
  <si>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</si>
  <si>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</si>
  <si>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</si>
  <si>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</si>
  <si>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</si>
  <si>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</si>
  <si>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</si>
  <si>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</si>
  <si>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</si>
  <si>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</si>
  <si>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</si>
  <si>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</si>
  <si>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</si>
  <si>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</si>
  <si>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</si>
  <si>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</si>
  <si>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</si>
  <si>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</si>
  <si>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</si>
  <si>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</si>
  <si>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</si>
  <si>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</si>
  <si>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</si>
  <si>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</si>
  <si>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</si>
  <si>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</si>
  <si>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</si>
  <si>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</si>
  <si>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</si>
  <si>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</si>
  <si>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</si>
  <si>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</si>
  <si>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</si>
  <si>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</si>
  <si>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</si>
  <si>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</si>
  <si>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</si>
  <si>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</si>
  <si>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</si>
  <si>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</si>
  <si>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</si>
  <si>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</si>
  <si>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</si>
  <si>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</si>
  <si>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</si>
  <si>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</si>
  <si>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</si>
  <si>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</si>
  <si>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</si>
  <si>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</si>
  <si>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</si>
  <si>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</si>
  <si>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</si>
  <si>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</si>
  <si>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</si>
  <si>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</si>
  <si>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</si>
  <si>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</si>
  <si>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</si>
  <si>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</si>
  <si>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</si>
  <si>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</si>
  <si>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</si>
  <si>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</si>
  <si>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</si>
  <si>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</si>
  <si>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</si>
  <si>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</si>
  <si>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</si>
  <si>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</si>
  <si>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</si>
  <si>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</si>
  <si>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</si>
  <si>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</si>
  <si>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</si>
  <si>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</si>
  <si>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</si>
  <si>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</si>
  <si>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</si>
  <si>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</si>
  <si>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</si>
  <si>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</si>
  <si>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</si>
  <si>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</si>
  <si>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</si>
  <si>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</si>
  <si>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</si>
  <si>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</si>
  <si>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</si>
  <si>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</si>
  <si>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</si>
  <si>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</si>
  <si>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</si>
  <si>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</si>
  <si>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</si>
  <si>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</si>
  <si>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</si>
  <si>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</si>
  <si>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</si>
  <si>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</si>
  <si>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</si>
  <si>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</si>
  <si>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</si>
  <si>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</si>
  <si>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</si>
  <si>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</si>
  <si>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</si>
  <si>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</si>
  <si>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</si>
  <si>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</si>
  <si>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</si>
  <si>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</si>
  <si>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</si>
  <si>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</si>
  <si>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</si>
  <si>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</si>
  <si>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</si>
  <si>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</si>
  <si>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</si>
  <si>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</si>
  <si>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</si>
  <si>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</si>
  <si>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</si>
  <si>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</si>
  <si>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</si>
  <si>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</si>
  <si>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</si>
  <si>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</si>
  <si>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</si>
  <si>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</si>
  <si>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</si>
  <si>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</si>
  <si>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</si>
  <si>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</si>
  <si>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</si>
  <si>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</si>
  <si>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</si>
  <si>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</si>
  <si>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</si>
  <si>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</si>
  <si>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</si>
  <si>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</si>
  <si>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</si>
  <si>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</si>
  <si>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</si>
  <si>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</si>
  <si>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</si>
  <si>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</si>
  <si>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</si>
  <si>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</si>
  <si>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</si>
  <si>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</si>
  <si>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</si>
  <si>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</si>
  <si>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</si>
  <si>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</si>
  <si>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</si>
  <si>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</si>
  <si>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</si>
  <si>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</si>
  <si>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</si>
  <si>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</si>
  <si>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</si>
  <si>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</si>
  <si>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</si>
  <si>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</si>
  <si>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</si>
  <si>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</si>
  <si>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</si>
  <si>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</si>
  <si>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</si>
  <si>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</si>
  <si>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</si>
  <si>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</si>
  <si>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</si>
  <si>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</si>
  <si>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</si>
  <si>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</si>
  <si>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</si>
  <si>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</si>
  <si>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</si>
  <si>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</si>
  <si>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</si>
  <si>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</si>
  <si>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</si>
  <si>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</si>
  <si>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</si>
  <si>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</si>
  <si>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</si>
  <si>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</si>
  <si>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</si>
  <si>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</si>
  <si>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</si>
  <si>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</si>
  <si>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</si>
  <si>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</si>
  <si>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</si>
  <si>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</si>
  <si>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</si>
  <si>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</si>
  <si>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</si>
  <si>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</si>
  <si>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</si>
  <si>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</si>
  <si>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</si>
  <si>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</si>
  <si>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</si>
  <si>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</si>
  <si>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</si>
  <si>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</si>
  <si>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</si>
  <si>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</si>
  <si>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</si>
  <si>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</si>
  <si>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</si>
  <si>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</si>
  <si>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</si>
  <si>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</si>
  <si>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</si>
  <si>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</si>
  <si>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</si>
  <si>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</si>
  <si>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</si>
  <si>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</si>
  <si>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</si>
  <si>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</si>
  <si>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</si>
  <si>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</si>
  <si>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</si>
  <si>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</si>
  <si>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</si>
  <si>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</si>
  <si>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</si>
  <si>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</si>
  <si>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</si>
  <si>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</si>
  <si>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</si>
  <si>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</si>
  <si>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</si>
  <si>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</si>
  <si>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</si>
  <si>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</si>
  <si>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</si>
  <si>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</si>
  <si>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</si>
  <si>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</si>
  <si>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</si>
  <si>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</si>
  <si>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</si>
  <si>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</si>
  <si>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</si>
  <si>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</si>
  <si>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</si>
  <si>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</si>
  <si>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</si>
  <si>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</si>
  <si>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</si>
  <si>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</si>
  <si>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</si>
  <si>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</si>
  <si>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</si>
  <si>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</si>
  <si>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</si>
  <si>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</si>
  <si>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</si>
  <si>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</si>
  <si>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</si>
  <si>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</si>
  <si>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</si>
  <si>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</si>
  <si>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</si>
  <si>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</si>
  <si>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</si>
  <si>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</si>
  <si>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</si>
  <si>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</si>
  <si>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</si>
  <si>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</si>
  <si>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</si>
  <si>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</si>
  <si>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</si>
  <si>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</si>
  <si>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</si>
  <si>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</si>
  <si>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</si>
  <si>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</si>
  <si>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</si>
  <si>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</si>
  <si>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</si>
  <si>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</si>
  <si>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</si>
  <si>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</si>
  <si>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</si>
  <si>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</si>
  <si>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</si>
  <si>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</si>
  <si>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</si>
  <si>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</si>
  <si>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</si>
  <si>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</si>
  <si>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</si>
  <si>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</si>
  <si>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</si>
  <si>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</si>
  <si>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</si>
  <si>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</si>
  <si>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</si>
  <si>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</si>
  <si>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</si>
  <si>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</si>
  <si>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</si>
  <si>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</si>
  <si>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</si>
  <si>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</si>
  <si>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</si>
  <si>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</si>
  <si>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</si>
  <si>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</si>
  <si>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</si>
  <si>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</si>
  <si>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</si>
  <si>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</si>
  <si>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</si>
  <si>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</si>
  <si>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</si>
  <si>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</si>
  <si>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</si>
  <si>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</si>
  <si>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</si>
  <si>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</si>
  <si>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</si>
  <si>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</si>
  <si>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</si>
  <si>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</si>
  <si>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</si>
  <si>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</si>
  <si>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</si>
  <si>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</si>
  <si>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</si>
  <si>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</si>
  <si>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</si>
  <si>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</si>
  <si>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</si>
  <si>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</si>
  <si>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</si>
  <si>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</si>
  <si>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</si>
  <si>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</si>
  <si>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</si>
  <si>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</si>
  <si>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</si>
  <si>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</si>
  <si>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</si>
  <si>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</si>
  <si>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</si>
  <si>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</si>
  <si>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</si>
  <si>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</si>
  <si>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</si>
  <si>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</si>
  <si>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</si>
  <si>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</si>
  <si>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</si>
  <si>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</si>
  <si>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</si>
  <si>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</si>
  <si>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</si>
  <si>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</si>
  <si>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</si>
  <si>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</si>
  <si>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</si>
  <si>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</si>
  <si>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</si>
  <si>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</si>
  <si>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</si>
  <si>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</si>
  <si>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</si>
  <si>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</si>
  <si>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</si>
  <si>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</si>
  <si>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</si>
  <si>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</si>
  <si>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</si>
  <si>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</si>
  <si>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</si>
  <si>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</si>
  <si>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</si>
  <si>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</si>
  <si>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</si>
  <si>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</si>
  <si>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</si>
  <si>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</si>
  <si>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</si>
  <si>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</si>
  <si>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</si>
  <si>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</si>
  <si>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</si>
  <si>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</si>
  <si>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</si>
  <si>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</si>
  <si>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</si>
  <si>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</si>
  <si>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</si>
  <si>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</si>
  <si>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</si>
  <si>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</si>
  <si>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</si>
  <si>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</si>
  <si>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</si>
  <si>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</si>
  <si>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</si>
  <si>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</si>
  <si>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</si>
  <si>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</si>
  <si>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</si>
  <si>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</si>
  <si>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</si>
  <si>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</si>
  <si>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</si>
  <si>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</si>
  <si>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</si>
  <si>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</si>
  <si>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</si>
  <si>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</si>
  <si>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</si>
  <si>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</si>
  <si>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</si>
  <si>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</si>
  <si>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</si>
  <si>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</si>
  <si>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</si>
  <si>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</si>
  <si>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</si>
  <si>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</si>
  <si>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</si>
  <si>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</si>
  <si>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</si>
  <si>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</si>
  <si>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</si>
  <si>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</si>
  <si>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</si>
  <si>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</si>
  <si>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</si>
  <si>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</si>
  <si>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</si>
  <si>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</si>
  <si>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</si>
  <si>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</si>
  <si>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</si>
  <si>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</si>
  <si>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</si>
  <si>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</si>
  <si>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</si>
  <si>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</si>
  <si>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</si>
  <si>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</si>
  <si>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</si>
  <si>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</si>
  <si>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</si>
  <si>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</si>
  <si>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</si>
  <si>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</si>
  <si>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</si>
  <si>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</si>
  <si>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</si>
  <si>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</si>
  <si>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</si>
  <si>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</si>
  <si>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</si>
  <si>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</si>
  <si>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</si>
  <si>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</si>
  <si>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</si>
  <si>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</si>
  <si>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</si>
  <si>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</si>
  <si>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</si>
  <si>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</si>
  <si>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</si>
  <si>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</si>
  <si>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</si>
  <si>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</si>
  <si>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</si>
  <si>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</si>
  <si>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</si>
  <si>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</si>
  <si>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</si>
  <si>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</si>
  <si>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</si>
  <si>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</si>
  <si>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</si>
  <si>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</si>
  <si>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</si>
  <si>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</si>
  <si>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</si>
  <si>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</si>
  <si>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</si>
  <si>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</si>
  <si>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</si>
  <si>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</si>
  <si>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</si>
  <si>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</si>
  <si>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</si>
  <si>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</si>
  <si>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</si>
  <si>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</si>
  <si>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</si>
  <si>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</si>
  <si>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</si>
  <si>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</si>
  <si>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</si>
  <si>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</si>
  <si>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</si>
  <si>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</si>
  <si>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</si>
  <si>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</si>
  <si>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</si>
  <si>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</si>
  <si>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</si>
  <si>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</si>
  <si>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</si>
  <si>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</si>
  <si>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</si>
  <si>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</si>
  <si>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</si>
  <si>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</si>
  <si>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</si>
  <si>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</si>
  <si>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</si>
  <si>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</si>
  <si>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</si>
  <si>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</si>
  <si>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</si>
  <si>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</si>
  <si>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</si>
  <si>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</si>
  <si>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</si>
  <si>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</si>
  <si>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</si>
  <si>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</si>
  <si>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</si>
  <si>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</si>
  <si>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</si>
  <si>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</si>
  <si>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</si>
  <si>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</si>
  <si>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</si>
  <si>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</si>
  <si>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</si>
  <si>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</si>
  <si>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</si>
  <si>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</si>
  <si>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</si>
  <si>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</si>
  <si>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</si>
  <si>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</si>
  <si>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</si>
  <si>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</si>
  <si>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</si>
  <si>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</si>
  <si>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</si>
  <si>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</si>
  <si>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</si>
  <si>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</si>
  <si>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</si>
  <si>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</si>
  <si>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</si>
  <si>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</si>
  <si>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</si>
  <si>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</si>
  <si>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</si>
  <si>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</si>
  <si>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</si>
  <si>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</si>
  <si>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</si>
  <si>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</si>
  <si>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</si>
  <si>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</si>
  <si>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</si>
  <si>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</si>
  <si>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</si>
  <si>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</si>
  <si>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</si>
  <si>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</si>
  <si>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</si>
  <si>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</si>
  <si>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</si>
  <si>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</si>
  <si>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</si>
  <si>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</si>
  <si>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</si>
  <si>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</si>
  <si>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</si>
  <si>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</si>
  <si>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</si>
  <si>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</si>
  <si>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</si>
  <si>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</si>
  <si>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</si>
  <si>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</si>
  <si>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</si>
  <si>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</si>
  <si>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</si>
  <si>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</si>
  <si>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</si>
  <si>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</si>
  <si>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</si>
  <si>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</si>
  <si>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</si>
  <si>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</si>
  <si>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</si>
  <si>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</si>
  <si>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</si>
  <si>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</si>
  <si>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</si>
  <si>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</si>
  <si>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</si>
  <si>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</si>
  <si>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</si>
  <si>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</si>
  <si>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</si>
  <si>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</si>
  <si>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</si>
  <si>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</si>
  <si>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</si>
  <si>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</si>
  <si>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</si>
  <si>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</si>
  <si>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</si>
  <si>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</si>
  <si>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</si>
  <si>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</si>
  <si>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</si>
  <si>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</si>
  <si>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</si>
  <si>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</si>
  <si>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</si>
  <si>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</si>
  <si>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</si>
  <si>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</si>
  <si>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</si>
  <si>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</si>
  <si>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</si>
  <si>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</si>
  <si>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</si>
  <si>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</si>
  <si>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</si>
  <si>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</si>
  <si>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</si>
  <si>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</si>
  <si>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</si>
  <si>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</si>
  <si>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</si>
  <si>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</si>
  <si>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</si>
  <si>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</si>
  <si>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</si>
  <si>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</si>
  <si>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</si>
  <si>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</si>
  <si>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</si>
  <si>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</si>
  <si>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</si>
  <si>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</si>
  <si>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</si>
  <si>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</si>
  <si>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</si>
  <si>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</si>
  <si>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</si>
  <si>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</si>
  <si>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</si>
  <si>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</si>
  <si>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</si>
  <si>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</si>
  <si>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</si>
  <si>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</si>
  <si>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</si>
  <si>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</si>
  <si>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</si>
  <si>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</si>
  <si>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</si>
  <si>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</si>
  <si>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</si>
  <si>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</si>
  <si>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</si>
  <si>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</si>
  <si>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</si>
  <si>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</si>
  <si>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</si>
  <si>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</si>
  <si>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</si>
  <si>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</si>
  <si>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</si>
  <si>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</si>
  <si>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</si>
  <si>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</si>
  <si>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</si>
  <si>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</si>
  <si>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</si>
  <si>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</si>
  <si>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</si>
  <si>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</si>
  <si>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</si>
  <si>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</si>
  <si>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</si>
  <si>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</si>
  <si>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</si>
  <si>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</si>
  <si>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</si>
  <si>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</si>
  <si>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</si>
  <si>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</si>
  <si>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</si>
  <si>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</si>
  <si>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</si>
  <si>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</si>
  <si>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</si>
  <si>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</si>
  <si>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</si>
  <si>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</si>
  <si>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</si>
  <si>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</si>
  <si>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</si>
  <si>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</si>
  <si>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</si>
  <si>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</si>
  <si>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</si>
  <si>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</si>
  <si>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</si>
  <si>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</si>
  <si>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</si>
  <si>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</si>
  <si>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</si>
  <si>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</si>
  <si>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</si>
  <si>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</si>
  <si>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</si>
  <si>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</si>
  <si>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</si>
  <si>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</si>
  <si>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</si>
  <si>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</si>
  <si>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</si>
  <si>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</si>
  <si>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</si>
  <si>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</si>
  <si>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</si>
  <si>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</si>
  <si>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</si>
  <si>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</si>
  <si>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</si>
  <si>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</si>
  <si>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</si>
  <si>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</si>
  <si>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</si>
  <si>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</si>
  <si>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</si>
  <si>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</si>
  <si>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</si>
  <si>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</si>
  <si>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</si>
  <si>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</si>
  <si>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</si>
  <si>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</si>
  <si>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</si>
  <si>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</si>
  <si>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</si>
  <si>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</si>
  <si>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</si>
  <si>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</si>
  <si>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</si>
  <si>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</si>
  <si>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</si>
  <si>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</si>
  <si>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</si>
  <si>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</si>
  <si>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</si>
  <si>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</si>
  <si>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</si>
  <si>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</si>
  <si>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</si>
  <si>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</si>
  <si>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</si>
  <si>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</si>
  <si>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</si>
  <si>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</si>
  <si>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</si>
  <si>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</si>
  <si>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</si>
  <si>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</si>
  <si>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</si>
  <si>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</si>
  <si>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</si>
  <si>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</si>
  <si>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</si>
  <si>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</si>
  <si>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</si>
  <si>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</si>
  <si>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</si>
  <si>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</si>
  <si>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</si>
  <si>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</si>
  <si>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</si>
  <si>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</si>
  <si>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</si>
  <si>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</si>
  <si>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</si>
  <si>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</si>
  <si>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</si>
  <si>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</si>
  <si>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</si>
  <si>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</si>
  <si>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</si>
  <si>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</si>
  <si>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</si>
  <si>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</si>
  <si>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</si>
  <si>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</si>
  <si>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</si>
  <si>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</si>
  <si>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</si>
  <si>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</si>
  <si>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</si>
  <si>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</si>
  <si>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</si>
  <si>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</si>
  <si>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</si>
  <si>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</si>
  <si>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</si>
  <si>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</si>
  <si>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</si>
  <si>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</si>
  <si>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</si>
  <si>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</si>
  <si>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</si>
  <si>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</si>
  <si>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</si>
  <si>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</si>
  <si>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</si>
  <si>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</si>
  <si>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</si>
  <si>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</si>
  <si>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</si>
  <si>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</si>
  <si>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</si>
  <si>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</si>
  <si>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</si>
  <si>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</si>
  <si>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</si>
  <si>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</si>
  <si>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</si>
  <si>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</si>
  <si>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</si>
  <si>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</si>
  <si>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</si>
  <si>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</si>
  <si>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</si>
  <si>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</si>
  <si>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</si>
  <si>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</si>
  <si>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</si>
  <si>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</si>
  <si>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</si>
  <si>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</si>
  <si>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</si>
  <si>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</si>
  <si>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</si>
  <si>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</si>
  <si>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</si>
  <si>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</si>
  <si>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</si>
  <si>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</si>
  <si>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</si>
  <si>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</si>
  <si>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</si>
  <si>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</si>
  <si>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</si>
  <si>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</si>
  <si>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</si>
  <si>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</si>
  <si>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</si>
  <si>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</si>
  <si>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</si>
  <si>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</si>
  <si>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</si>
  <si>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</si>
  <si>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</si>
  <si>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</si>
  <si>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</si>
  <si>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</si>
  <si>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</si>
  <si>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</si>
  <si>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</si>
  <si>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</si>
  <si>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</si>
  <si>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</si>
  <si>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</si>
  <si>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</si>
  <si>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</si>
  <si>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</si>
  <si>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</si>
  <si>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</si>
  <si>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</si>
  <si>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</si>
  <si>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</si>
  <si>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</si>
  <si>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</si>
  <si>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</si>
  <si>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</si>
  <si>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</si>
  <si>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</si>
  <si>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</si>
  <si>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</si>
  <si>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</si>
  <si>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</si>
  <si>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</si>
  <si>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</si>
  <si>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</si>
  <si>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</si>
  <si>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</si>
  <si>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</si>
  <si>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</si>
  <si>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</si>
  <si>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</si>
  <si>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</si>
  <si>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</si>
  <si>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</si>
  <si>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</si>
  <si>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</si>
  <si>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</si>
  <si>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</si>
  <si>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</si>
  <si>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</si>
  <si>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</si>
  <si>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</si>
  <si>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</si>
  <si>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</si>
  <si>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</si>
  <si>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</si>
  <si>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</si>
  <si>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</si>
  <si>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</si>
  <si>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</si>
  <si>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</si>
  <si>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</si>
  <si>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</si>
  <si>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</si>
  <si>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</si>
  <si>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</si>
  <si>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</si>
  <si>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</si>
  <si>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</si>
  <si>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</si>
  <si>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</si>
  <si>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</si>
  <si>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</si>
  <si>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</si>
  <si>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</si>
  <si>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</si>
  <si>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</si>
  <si>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</si>
  <si>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</si>
  <si>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</si>
  <si>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</si>
  <si>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</si>
  <si>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</si>
  <si>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</si>
  <si>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</si>
  <si>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</si>
  <si>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</si>
  <si>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</si>
  <si>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</si>
  <si>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</si>
  <si>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</si>
  <si>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</si>
  <si>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</si>
  <si>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</si>
  <si>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</si>
  <si>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</si>
  <si>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</si>
  <si>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</si>
  <si>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</si>
  <si>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</si>
  <si>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</si>
  <si>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</si>
  <si>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</si>
  <si>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</si>
  <si>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</si>
  <si>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</si>
  <si>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</si>
  <si>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</si>
  <si>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</si>
  <si>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</si>
  <si>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</si>
  <si>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</si>
  <si>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</si>
  <si>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</si>
  <si>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</si>
  <si>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</si>
  <si>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</si>
  <si>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</si>
  <si>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</si>
  <si>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</si>
  <si>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</si>
  <si>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</si>
  <si>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</si>
  <si>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</si>
  <si>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</si>
  <si>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</si>
  <si>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</si>
  <si>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</si>
  <si>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</si>
  <si>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</si>
  <si>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</si>
  <si>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</si>
  <si>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</si>
  <si>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</si>
  <si>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</si>
  <si>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</si>
  <si>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</si>
  <si>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</si>
  <si>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</si>
  <si>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</si>
  <si>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</si>
  <si>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</si>
  <si>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</si>
  <si>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</si>
  <si>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</si>
  <si>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</si>
  <si>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</si>
  <si>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</si>
  <si>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</si>
  <si>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</si>
  <si>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</si>
  <si>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</si>
  <si>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</si>
  <si>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</si>
  <si>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</si>
  <si>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</si>
  <si>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</si>
  <si>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</si>
  <si>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</si>
  <si>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</si>
  <si>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</si>
  <si>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</si>
  <si>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</si>
  <si>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</si>
  <si>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</si>
  <si>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</si>
  <si>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</si>
  <si>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</si>
  <si>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</si>
  <si>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</si>
  <si>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</si>
  <si>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</si>
  <si>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</si>
  <si>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</si>
  <si>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</si>
  <si>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</si>
  <si>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</si>
  <si>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</si>
  <si>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</si>
  <si>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</si>
  <si>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</si>
  <si>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</si>
  <si>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</si>
  <si>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</si>
  <si>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</si>
  <si>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</si>
  <si>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</si>
  <si>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</si>
  <si>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</si>
  <si>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</si>
  <si>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</si>
  <si>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</si>
  <si>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</si>
  <si>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</si>
  <si>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</si>
  <si>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</si>
  <si>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</si>
  <si>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</si>
  <si>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</si>
  <si>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</si>
  <si>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</si>
  <si>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</si>
  <si>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</si>
  <si>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</si>
  <si>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</si>
  <si>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</si>
  <si>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</si>
  <si>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</si>
  <si>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</si>
  <si>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</si>
  <si>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</si>
  <si>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</si>
  <si>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</si>
  <si>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</si>
  <si>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</si>
  <si>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</si>
  <si>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</si>
  <si>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</si>
  <si>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</si>
  <si>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</si>
  <si>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</si>
  <si>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</si>
  <si>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</si>
  <si>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</si>
  <si>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</si>
  <si>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</si>
  <si>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</si>
  <si>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</si>
  <si>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</si>
  <si>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</si>
  <si>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</si>
  <si>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</si>
  <si>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</si>
  <si>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</si>
  <si>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</si>
  <si>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</si>
  <si>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</si>
  <si>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</si>
  <si>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</si>
  <si>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</si>
  <si>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</si>
  <si>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</si>
  <si>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</si>
  <si>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</si>
  <si>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</si>
  <si>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</si>
  <si>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</si>
  <si>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</si>
  <si>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</si>
  <si>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</si>
  <si>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</si>
  <si>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</si>
  <si>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</si>
  <si>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</si>
  <si>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</si>
  <si>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</si>
  <si>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</si>
  <si>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</si>
  <si>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</si>
  <si>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</si>
  <si>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</si>
  <si>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</si>
  <si>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</si>
  <si>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</si>
  <si>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</si>
  <si>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</si>
  <si>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</si>
  <si>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</si>
  <si>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</si>
  <si>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</si>
  <si>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</si>
  <si>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</si>
  <si>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</si>
  <si>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</si>
  <si>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</si>
  <si>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</si>
  <si>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</si>
  <si>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</si>
  <si>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</si>
  <si>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</si>
  <si>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</si>
  <si>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</si>
  <si>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</si>
  <si>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</si>
  <si>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</si>
  <si>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</si>
  <si>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</si>
  <si>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</si>
  <si>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</si>
  <si>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</si>
  <si>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</si>
  <si>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</si>
  <si>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</si>
  <si>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</si>
  <si>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</si>
  <si>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</si>
  <si>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</si>
  <si>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</si>
  <si>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</si>
  <si>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</si>
  <si>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</si>
  <si>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</si>
  <si>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</si>
  <si>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</si>
  <si>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</si>
  <si>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</si>
  <si>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</si>
  <si>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</si>
  <si>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</si>
  <si>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</si>
  <si>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</si>
  <si>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</si>
  <si>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</si>
  <si>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</si>
  <si>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</si>
  <si>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</si>
  <si>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</si>
  <si>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</si>
  <si>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</si>
  <si>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</si>
  <si>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</si>
  <si>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</si>
  <si>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</si>
  <si>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</si>
  <si>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</si>
  <si>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</si>
  <si>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</si>
  <si>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</si>
  <si>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</si>
  <si>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</si>
  <si>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</si>
  <si>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</si>
  <si>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</si>
  <si>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</si>
  <si>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</si>
  <si>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</si>
  <si>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</si>
  <si>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</si>
  <si>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</si>
  <si>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</si>
  <si>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</si>
  <si>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</si>
  <si>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</si>
  <si>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</si>
  <si>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</si>
  <si>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</si>
  <si>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</si>
  <si>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</si>
  <si>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</si>
  <si>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</si>
  <si>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</si>
  <si>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</si>
  <si>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</si>
  <si>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</si>
  <si>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</si>
  <si>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</si>
  <si>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</si>
  <si>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</si>
  <si>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</si>
  <si>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</si>
  <si>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</si>
  <si>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</si>
  <si>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</si>
  <si>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</si>
  <si>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</si>
  <si>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</si>
  <si>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</si>
  <si>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</si>
  <si>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</si>
  <si>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</si>
  <si>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</si>
  <si>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</si>
  <si>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</si>
  <si>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</si>
  <si>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</si>
  <si>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</si>
  <si>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</si>
  <si>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</si>
  <si>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</si>
  <si>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</si>
  <si>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</si>
  <si>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</si>
  <si>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</si>
  <si>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</si>
  <si>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</si>
  <si>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</si>
  <si>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</si>
  <si>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</si>
  <si>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</si>
  <si>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</si>
  <si>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</si>
  <si>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</si>
  <si>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</si>
  <si>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</si>
  <si>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</si>
  <si>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</si>
  <si>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</si>
  <si>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</si>
  <si>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</si>
  <si>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</si>
  <si>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</si>
  <si>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</si>
  <si>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</si>
  <si>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</si>
  <si>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</si>
  <si>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</si>
  <si>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</si>
  <si>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</si>
  <si>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</si>
  <si>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</si>
  <si>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</si>
  <si>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</si>
  <si>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</si>
  <si>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</si>
  <si>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</si>
  <si>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</si>
  <si>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</si>
  <si>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</si>
  <si>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</si>
  <si>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</si>
  <si>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</si>
  <si>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</si>
  <si>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</si>
  <si>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</si>
  <si>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</si>
  <si>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</si>
  <si>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</si>
  <si>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</si>
  <si>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</si>
  <si>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</si>
  <si>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</si>
  <si>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</si>
  <si>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</si>
  <si>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</si>
  <si>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</si>
  <si>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</si>
  <si>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</si>
  <si>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</si>
  <si>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</si>
  <si>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</si>
  <si>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</si>
  <si>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</si>
  <si>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</si>
  <si>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</si>
  <si>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</si>
  <si>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</si>
  <si>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</si>
  <si>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</si>
  <si>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</si>
  <si>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</si>
  <si>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</si>
  <si>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</si>
  <si>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</si>
  <si>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</si>
  <si>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</si>
  <si>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</si>
  <si>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</si>
  <si>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</si>
  <si>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</si>
  <si>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</si>
  <si>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</si>
  <si>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</si>
  <si>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</si>
  <si>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</si>
  <si>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</si>
  <si>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</si>
  <si>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</si>
  <si>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</si>
  <si>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</si>
  <si>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</si>
  <si>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</si>
  <si>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</si>
  <si>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</si>
  <si>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</si>
  <si>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</si>
  <si>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</si>
  <si>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</si>
  <si>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</si>
  <si>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</si>
  <si>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</si>
  <si>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</si>
  <si>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</si>
  <si>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</si>
  <si>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</si>
  <si>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</si>
  <si>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</si>
  <si>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</si>
  <si>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</si>
  <si>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</si>
  <si>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</si>
  <si>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</si>
  <si>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</si>
  <si>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</si>
  <si>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</si>
  <si>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</si>
  <si>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</si>
  <si>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</si>
  <si>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</si>
  <si>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</si>
  <si>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</si>
  <si>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</si>
  <si>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</si>
  <si>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</si>
  <si>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</si>
  <si>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</si>
  <si>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</si>
  <si>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</si>
  <si>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</si>
  <si>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</si>
  <si>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</si>
  <si>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</si>
  <si>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</si>
  <si>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</si>
  <si>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</si>
  <si>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</si>
  <si>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</si>
  <si>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</si>
  <si>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</si>
  <si>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</si>
  <si>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</si>
  <si>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</si>
  <si>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</si>
  <si>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</si>
  <si>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</si>
  <si>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</si>
  <si>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</si>
  <si>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</si>
  <si>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</si>
  <si>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</si>
  <si>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</si>
  <si>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</si>
  <si>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</si>
  <si>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</si>
  <si>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</si>
  <si>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</si>
  <si>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</si>
  <si>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</si>
  <si>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</si>
  <si>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</si>
  <si>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</si>
  <si>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</si>
  <si>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</si>
  <si>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</si>
  <si>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</si>
  <si>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</si>
  <si>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</si>
  <si>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</si>
  <si>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</si>
  <si>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</si>
  <si>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</si>
  <si>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</si>
  <si>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</si>
  <si>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</si>
  <si>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</si>
  <si>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</si>
  <si>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</si>
  <si>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</si>
  <si>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</si>
  <si>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</si>
  <si>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</si>
  <si>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</si>
  <si>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</si>
  <si>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</si>
  <si>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</si>
  <si>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</si>
  <si>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</si>
  <si>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</si>
  <si>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</si>
  <si>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</si>
  <si>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</si>
  <si>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</si>
  <si>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</si>
  <si>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</si>
  <si>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</si>
  <si>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</si>
  <si>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</si>
  <si>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</si>
  <si>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</si>
  <si>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</si>
  <si>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</si>
  <si>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</si>
  <si>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</si>
  <si>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</si>
  <si>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</si>
  <si>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</si>
  <si>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</si>
  <si>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</si>
  <si>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</si>
  <si>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</si>
  <si>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</si>
  <si>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</si>
  <si>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</si>
  <si>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</si>
  <si>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</si>
  <si>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</si>
  <si>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</si>
  <si>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</si>
  <si>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</si>
  <si>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</si>
  <si>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</si>
  <si>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</si>
  <si>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</si>
  <si>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</si>
  <si>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</si>
  <si>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</si>
  <si>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</si>
  <si>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</si>
  <si>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</si>
  <si>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</si>
  <si>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</si>
  <si>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</si>
  <si>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</si>
  <si>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</si>
  <si>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</si>
  <si>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</si>
  <si>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</si>
  <si>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</si>
  <si>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</si>
  <si>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</si>
  <si>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</si>
  <si>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</si>
  <si>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</si>
  <si>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</si>
  <si>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</si>
  <si>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</si>
  <si>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</si>
  <si>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</si>
  <si>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</si>
  <si>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</si>
  <si>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</si>
  <si>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</si>
  <si>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</si>
  <si>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</si>
  <si>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</si>
  <si>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</si>
  <si>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</si>
  <si>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</si>
  <si>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</si>
  <si>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</si>
  <si>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</si>
  <si>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</si>
  <si>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</si>
  <si>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</si>
  <si>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</si>
  <si>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</si>
  <si>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</si>
  <si>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</si>
  <si>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</si>
  <si>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</si>
  <si>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</si>
  <si>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</si>
  <si>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</si>
  <si>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</si>
  <si>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</si>
  <si>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</si>
  <si>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</si>
  <si>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</si>
  <si>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</si>
  <si>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</si>
  <si>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</si>
  <si>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</si>
  <si>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</si>
  <si>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</si>
  <si>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</si>
  <si>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</si>
  <si>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</si>
  <si>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</si>
  <si>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</si>
  <si>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</si>
  <si>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</si>
  <si>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</si>
  <si>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</si>
  <si>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</si>
  <si>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</si>
  <si>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</si>
  <si>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</si>
  <si>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</si>
  <si>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</si>
  <si>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</si>
  <si>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</si>
  <si>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</si>
  <si>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</si>
  <si>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</si>
  <si>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</si>
  <si>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</si>
  <si>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</si>
  <si>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</si>
  <si>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</si>
  <si>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</si>
  <si>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</si>
  <si>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</si>
  <si>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</si>
  <si>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</si>
  <si>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</si>
  <si>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</si>
  <si>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</si>
  <si>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</si>
  <si>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</si>
  <si>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</si>
  <si>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</si>
  <si>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</si>
  <si>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</si>
  <si>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</si>
  <si>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</si>
  <si>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</si>
  <si>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</si>
  <si>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</si>
  <si>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</si>
  <si>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</si>
  <si>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</si>
  <si>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</si>
  <si>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</si>
  <si>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</si>
  <si>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</si>
  <si>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</si>
  <si>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</si>
  <si>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</si>
  <si>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</si>
  <si>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</si>
  <si>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</si>
  <si>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</si>
  <si>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</si>
  <si>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</si>
  <si>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</si>
  <si>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</si>
  <si>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</si>
  <si>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</si>
  <si>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</si>
  <si>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</si>
  <si>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</si>
  <si>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</si>
  <si>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</si>
  <si>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</si>
  <si>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</si>
  <si>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</si>
  <si>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</si>
  <si>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</si>
  <si>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</si>
  <si>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</si>
  <si>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</si>
  <si>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</si>
  <si>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</si>
  <si>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</si>
  <si>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</si>
  <si>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</si>
  <si>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</si>
  <si>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</si>
  <si>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</si>
  <si>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</si>
  <si>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</si>
  <si>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</si>
  <si>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</si>
  <si>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</si>
  <si>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</si>
  <si>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</si>
  <si>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</si>
  <si>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</si>
  <si>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</si>
  <si>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</si>
  <si>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</si>
  <si>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</si>
  <si>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</si>
  <si>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</si>
  <si>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</si>
  <si>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</si>
  <si>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</si>
  <si>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</si>
  <si>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</si>
  <si>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</si>
  <si>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</si>
  <si>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</si>
  <si>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</si>
  <si>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</si>
  <si>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</si>
  <si>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</si>
  <si>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</si>
  <si>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</si>
  <si>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</si>
  <si>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</si>
  <si>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</si>
  <si>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</si>
  <si>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</si>
  <si>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</si>
  <si>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</si>
  <si>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</si>
  <si>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</si>
  <si>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</si>
  <si>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</si>
  <si>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</si>
  <si>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</si>
  <si>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</si>
  <si>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</si>
  <si>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</si>
  <si>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</si>
  <si>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</si>
  <si>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</si>
  <si>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</si>
  <si>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</si>
  <si>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</si>
  <si>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</si>
  <si>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</si>
  <si>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</si>
  <si>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</si>
  <si>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</si>
  <si>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</si>
  <si>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</si>
  <si>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</si>
  <si>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</si>
  <si>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</si>
  <si>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</si>
  <si>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</si>
  <si>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</si>
  <si>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</si>
  <si>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</si>
  <si>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</si>
  <si>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</si>
  <si>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</si>
  <si>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</si>
  <si>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</si>
  <si>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</si>
  <si>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</si>
  <si>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</si>
  <si>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</si>
  <si>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</si>
  <si>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</si>
  <si>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</si>
  <si>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</si>
  <si>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</si>
  <si>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</si>
  <si>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</si>
  <si>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</si>
  <si>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</si>
  <si>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</si>
  <si>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</si>
  <si>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</si>
  <si>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</si>
  <si>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</si>
  <si>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</si>
  <si>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</si>
  <si>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</si>
  <si>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</si>
  <si>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</si>
  <si>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</si>
  <si>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</si>
  <si>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</si>
  <si>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</si>
  <si>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</si>
  <si>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</si>
  <si>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</si>
  <si>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</si>
  <si>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</si>
  <si>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</si>
  <si>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</si>
  <si>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</si>
  <si>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</si>
  <si>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</si>
  <si>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</si>
  <si>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</si>
  <si>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</si>
  <si>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</si>
  <si>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</si>
  <si>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</si>
  <si>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</si>
  <si>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</si>
  <si>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</si>
  <si>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</si>
  <si>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</si>
  <si>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</si>
  <si>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</si>
  <si>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</si>
  <si>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</si>
  <si>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</si>
  <si>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</si>
  <si>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</si>
  <si>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</si>
  <si>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</si>
  <si>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</si>
  <si>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</si>
  <si>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</si>
  <si>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</si>
  <si>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</si>
  <si>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</si>
  <si>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</si>
  <si>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</si>
  <si>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</si>
  <si>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</si>
  <si>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</si>
  <si>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</si>
  <si>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</si>
  <si>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</si>
  <si>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</si>
  <si>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</si>
  <si>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</si>
  <si>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</si>
  <si>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</si>
  <si>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</si>
  <si>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</si>
  <si>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</si>
  <si>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</si>
  <si>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</si>
  <si>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</si>
  <si>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</si>
  <si>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</si>
  <si>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</si>
  <si>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</si>
  <si>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</si>
  <si>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</si>
  <si>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</si>
  <si>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</si>
  <si>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</si>
  <si>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</si>
  <si>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</si>
  <si>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</si>
  <si>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</si>
  <si>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</si>
  <si>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</si>
  <si>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</si>
  <si>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</si>
  <si>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</si>
  <si>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</si>
  <si>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</si>
  <si>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</si>
  <si>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</si>
  <si>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</si>
  <si>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</si>
  <si>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</si>
  <si>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</si>
  <si>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</si>
  <si>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</si>
  <si>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</si>
  <si>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</si>
  <si>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</si>
  <si>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</si>
  <si>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</si>
  <si>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</si>
  <si>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</si>
  <si>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</si>
  <si>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</si>
  <si>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</si>
  <si>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</si>
  <si>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</si>
  <si>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</si>
  <si>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</si>
  <si>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</si>
  <si>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</si>
  <si>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</si>
  <si>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</si>
  <si>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</si>
  <si>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</si>
  <si>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</si>
  <si>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</si>
  <si>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</si>
  <si>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</si>
  <si>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</si>
  <si>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</si>
  <si>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</si>
  <si>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</si>
  <si>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</si>
  <si>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</si>
  <si>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</si>
  <si>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</si>
  <si>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</si>
  <si>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</si>
  <si>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</si>
  <si>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</si>
  <si>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</si>
  <si>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</si>
  <si>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</si>
  <si>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</si>
  <si>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</si>
  <si>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</si>
  <si>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</si>
  <si>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</si>
  <si>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</si>
  <si>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</si>
  <si>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</si>
  <si>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</si>
  <si>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</si>
  <si>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</si>
  <si>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</si>
  <si>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</si>
  <si>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</si>
  <si>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</si>
  <si>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</si>
  <si>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</si>
  <si>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</si>
  <si>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</si>
  <si>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</si>
  <si>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</si>
  <si>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</si>
  <si>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</si>
  <si>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</si>
  <si>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</si>
  <si>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</si>
  <si>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</si>
  <si>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</si>
  <si>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</si>
  <si>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</si>
  <si>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</si>
  <si>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</si>
  <si>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</si>
  <si>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</si>
  <si>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</si>
  <si>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</si>
  <si>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</si>
  <si>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</si>
  <si>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</si>
  <si>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</si>
  <si>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</si>
  <si>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</si>
  <si>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</si>
  <si>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</si>
  <si>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</si>
  <si>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</si>
  <si>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</si>
  <si>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</si>
  <si>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</si>
  <si>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</si>
  <si>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</si>
  <si>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</si>
  <si>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</si>
  <si>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</si>
  <si>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</si>
  <si>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</si>
  <si>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</si>
  <si>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</si>
  <si>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</si>
  <si>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</si>
  <si>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</si>
  <si>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</si>
  <si>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</si>
  <si>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</si>
  <si>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</si>
  <si>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</si>
  <si>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</si>
  <si>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</si>
  <si>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</si>
  <si>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</si>
  <si>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</si>
  <si>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</si>
  <si>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</si>
  <si>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</si>
  <si>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</si>
  <si>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</si>
  <si>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</si>
  <si>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</si>
  <si>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</si>
  <si>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</si>
  <si>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</si>
  <si>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</si>
  <si>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</si>
  <si>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</si>
  <si>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</si>
  <si>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</si>
  <si>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</si>
  <si>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</si>
  <si>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</si>
  <si>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</si>
  <si>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</si>
  <si>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</si>
  <si>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</si>
  <si>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</si>
  <si>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</si>
  <si>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</si>
  <si>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</si>
  <si>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</si>
  <si>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</si>
  <si>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</si>
  <si>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</si>
  <si>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</si>
  <si>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</si>
  <si>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</si>
  <si>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</si>
  <si>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</si>
  <si>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</si>
  <si>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</si>
  <si>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</si>
  <si>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</si>
  <si>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</si>
  <si>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</si>
  <si>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</si>
  <si>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</si>
  <si>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</si>
  <si>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</si>
  <si>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</si>
  <si>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</si>
  <si>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</si>
  <si>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</si>
  <si>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</si>
  <si>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</si>
  <si>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</si>
  <si>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</si>
  <si>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</si>
  <si>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</si>
  <si>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</si>
  <si>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</si>
  <si>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</si>
  <si>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</si>
  <si>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</si>
  <si>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</si>
  <si>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</si>
  <si>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</si>
  <si>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</si>
  <si>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</si>
  <si>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</si>
  <si>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</si>
  <si>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</si>
  <si>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</si>
  <si>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</si>
  <si>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</si>
  <si>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</si>
  <si>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</si>
  <si>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</si>
  <si>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</si>
  <si>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</si>
  <si>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</si>
  <si>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</si>
  <si>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</si>
  <si>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</si>
  <si>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</si>
  <si>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</si>
  <si>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</si>
  <si>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</si>
  <si>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</si>
  <si>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</si>
  <si>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</si>
  <si>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</si>
  <si>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</si>
  <si>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</si>
  <si>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</si>
  <si>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</si>
  <si>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</si>
  <si>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</si>
  <si>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</si>
  <si>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</si>
  <si>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</si>
  <si>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</si>
  <si>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</si>
  <si>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</si>
  <si>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</si>
  <si>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</si>
  <si>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</si>
  <si>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</si>
  <si>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</si>
  <si>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</si>
  <si>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</si>
  <si>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</si>
  <si>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</si>
  <si>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</si>
  <si>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</si>
  <si>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</si>
  <si>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</si>
  <si>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</si>
  <si>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</si>
  <si>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</si>
  <si>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</si>
  <si>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</si>
  <si>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</si>
  <si>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</si>
  <si>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</si>
  <si>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</si>
  <si>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</si>
  <si>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</si>
  <si>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</si>
  <si>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</si>
  <si>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</si>
  <si>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</si>
  <si>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</si>
  <si>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</si>
  <si>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</si>
  <si>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</si>
  <si>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</si>
  <si>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</si>
  <si>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</si>
  <si>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</si>
  <si>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</si>
  <si>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</si>
  <si>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</si>
  <si>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</si>
  <si>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</si>
  <si>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</si>
  <si>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</si>
  <si>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</si>
  <si>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</si>
  <si>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</si>
  <si>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</si>
  <si>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</si>
  <si>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</si>
  <si>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</si>
  <si>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</si>
  <si>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</si>
  <si>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</si>
  <si>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</si>
  <si>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</si>
  <si>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</si>
  <si>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</si>
  <si>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</si>
  <si>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</si>
  <si>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</si>
  <si>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</si>
  <si>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</si>
  <si>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</si>
  <si>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</si>
  <si>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</si>
  <si>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</si>
  <si>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</si>
  <si>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</si>
  <si>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</si>
  <si>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</si>
  <si>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</si>
  <si>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</si>
  <si>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</si>
  <si>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</si>
  <si>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</si>
  <si>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</si>
  <si>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</si>
  <si>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</si>
  <si>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</si>
  <si>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</si>
  <si>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</si>
  <si>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</si>
  <si>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</si>
  <si>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</si>
  <si>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</si>
  <si>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</si>
  <si>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</si>
  <si>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</si>
  <si>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</si>
  <si>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</si>
  <si>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</si>
  <si>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</si>
  <si>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</si>
  <si>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</si>
  <si>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</si>
  <si>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</si>
  <si>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</si>
  <si>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</si>
  <si>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</si>
  <si>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</si>
  <si>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</si>
  <si>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</si>
  <si>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</si>
  <si>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</si>
  <si>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</si>
  <si>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</si>
  <si>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</si>
  <si>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</si>
  <si>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</si>
  <si>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</si>
  <si>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</si>
  <si>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</si>
  <si>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</si>
  <si>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</si>
  <si>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</si>
  <si>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</si>
  <si>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</si>
  <si>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</si>
  <si>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</si>
  <si>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</si>
  <si>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</si>
  <si>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</si>
  <si>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</si>
  <si>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</si>
  <si>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</si>
  <si>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</si>
  <si>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</si>
  <si>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</si>
  <si>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</si>
  <si>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</si>
  <si>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</si>
  <si>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</si>
  <si>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</si>
  <si>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</si>
  <si>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</si>
  <si>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</si>
  <si>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</si>
  <si>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</si>
  <si>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</si>
  <si>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</si>
  <si>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</si>
  <si>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</si>
  <si>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</si>
  <si>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</si>
  <si>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</si>
  <si>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</si>
  <si>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</si>
  <si>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</si>
  <si>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</si>
  <si>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</si>
  <si>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</si>
  <si>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</si>
  <si>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</si>
  <si>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</si>
  <si>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</si>
  <si>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</si>
  <si>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</si>
  <si>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</si>
  <si>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</si>
  <si>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</si>
  <si>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</si>
  <si>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</si>
  <si>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</si>
  <si>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</si>
  <si>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</si>
  <si>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</si>
  <si>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</si>
  <si>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</si>
  <si>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</si>
  <si>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</si>
  <si>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</si>
  <si>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</si>
  <si>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</si>
  <si>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</si>
  <si>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</si>
  <si>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</si>
  <si>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</si>
  <si>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</si>
  <si>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</si>
  <si>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</si>
  <si>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</si>
  <si>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</si>
  <si>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</si>
  <si>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</si>
  <si>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</si>
  <si>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</si>
  <si>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</si>
  <si>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</si>
  <si>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</si>
  <si>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</si>
  <si>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</si>
  <si>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</si>
  <si>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</si>
  <si>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</si>
  <si>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</si>
  <si>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</si>
  <si>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</si>
  <si>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</si>
  <si>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</si>
  <si>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</si>
  <si>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</si>
  <si>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</si>
  <si>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</si>
  <si>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</si>
  <si>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</si>
  <si>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</si>
  <si>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</si>
  <si>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</si>
  <si>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</si>
  <si>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</si>
  <si>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</si>
  <si>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</si>
  <si>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</si>
  <si>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</si>
  <si>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</si>
  <si>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</si>
  <si>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</si>
  <si>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</si>
  <si>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</si>
  <si>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</si>
  <si>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</si>
  <si>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</si>
  <si>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</si>
  <si>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</si>
  <si>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</si>
  <si>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</si>
  <si>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</si>
  <si>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</si>
  <si>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</si>
  <si>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</si>
  <si>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</si>
  <si>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</si>
  <si>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</si>
  <si>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</si>
  <si>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</si>
  <si>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</si>
  <si>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</si>
  <si>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</si>
  <si>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</si>
  <si>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</si>
  <si>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</si>
  <si>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</si>
  <si>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</si>
  <si>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</si>
  <si>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</si>
  <si>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</si>
  <si>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</si>
  <si>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</si>
  <si>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</si>
  <si>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</si>
  <si>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</si>
  <si>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</si>
  <si>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</si>
  <si>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</si>
  <si>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</si>
  <si>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</si>
  <si>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</si>
  <si>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</si>
  <si>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</si>
  <si>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</si>
  <si>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</si>
  <si>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</si>
  <si>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</si>
  <si>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</si>
  <si>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</si>
  <si>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</si>
  <si>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</si>
  <si>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</si>
  <si>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</si>
  <si>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</si>
  <si>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</si>
  <si>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</si>
  <si>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</si>
  <si>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</si>
  <si>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</si>
  <si>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</si>
  <si>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</si>
  <si>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</si>
  <si>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</si>
  <si>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</si>
  <si>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</si>
  <si>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</si>
  <si>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</si>
  <si>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</si>
  <si>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</si>
  <si>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</si>
  <si>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</si>
  <si>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</si>
  <si>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</si>
  <si>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</si>
  <si>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</si>
  <si>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</si>
  <si>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</si>
  <si>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</si>
  <si>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</si>
  <si>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</si>
  <si>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</si>
  <si>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</si>
  <si>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</si>
  <si>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</si>
  <si>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</si>
  <si>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</si>
  <si>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</si>
  <si>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</si>
  <si>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</si>
  <si>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</si>
  <si>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</si>
  <si>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</si>
  <si>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</si>
  <si>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</si>
  <si>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</si>
  <si>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</si>
  <si>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</si>
  <si>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</si>
  <si>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</si>
  <si>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</si>
  <si>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</si>
  <si>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</si>
  <si>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</si>
  <si>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</si>
  <si>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</si>
  <si>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</si>
  <si>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</si>
  <si>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</si>
  <si>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</si>
  <si>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</si>
  <si>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</si>
  <si>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</si>
  <si>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</si>
  <si>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</si>
  <si>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</si>
  <si>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</si>
  <si>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</si>
  <si>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</si>
  <si>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</si>
  <si>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</si>
  <si>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</si>
  <si>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</si>
  <si>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</si>
  <si>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</si>
  <si>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</si>
  <si>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</si>
  <si>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</si>
  <si>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</si>
  <si>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</si>
  <si>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</si>
  <si>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</si>
  <si>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</si>
  <si>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</si>
  <si>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</si>
  <si>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</si>
  <si>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</si>
  <si>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</si>
  <si>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</si>
  <si>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</si>
  <si>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</si>
  <si>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</si>
  <si>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</si>
  <si>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</si>
  <si>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</si>
  <si>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</si>
  <si>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</si>
  <si>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</si>
  <si>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</si>
  <si>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</si>
  <si>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</si>
  <si>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</si>
  <si>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</si>
  <si>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</si>
  <si>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</si>
  <si>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</si>
  <si>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</si>
  <si>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</si>
  <si>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</si>
  <si>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</si>
  <si>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</si>
  <si>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</si>
  <si>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</si>
  <si>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</si>
  <si>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</si>
  <si>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</si>
  <si>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</si>
  <si>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</si>
  <si>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</si>
  <si>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</si>
  <si>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</si>
  <si>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</si>
  <si>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</si>
  <si>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</si>
  <si>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</si>
  <si>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</si>
  <si>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</si>
  <si>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</si>
  <si>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</si>
  <si>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</si>
  <si>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</si>
  <si>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</si>
  <si>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</si>
  <si>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</si>
  <si>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</si>
  <si>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</si>
  <si>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</si>
  <si>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</si>
  <si>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</si>
  <si>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</si>
  <si>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</si>
  <si>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</si>
  <si>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</si>
  <si>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</si>
  <si>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</si>
  <si>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</si>
  <si>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</si>
  <si>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</si>
  <si>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</si>
  <si>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</si>
  <si>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</si>
  <si>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</si>
  <si>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</si>
  <si>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</si>
  <si>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</si>
  <si>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</si>
  <si>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</si>
  <si>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</si>
  <si>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</si>
  <si>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</si>
  <si>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</si>
  <si>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</si>
  <si>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</si>
  <si>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</si>
  <si>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</si>
  <si>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</si>
  <si>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</si>
  <si>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</si>
  <si>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</si>
  <si>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</si>
  <si>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</si>
  <si>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</si>
  <si>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</si>
  <si>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</si>
  <si>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</si>
  <si>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</si>
  <si>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</si>
  <si>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</si>
  <si>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</si>
  <si>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</si>
  <si>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</si>
  <si>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</si>
  <si>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</si>
  <si>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</si>
  <si>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</si>
  <si>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</si>
  <si>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</si>
  <si>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</si>
  <si>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</si>
  <si>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</si>
  <si>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</si>
  <si>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</si>
  <si>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</si>
  <si>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</si>
  <si>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</si>
  <si>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</si>
  <si>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</si>
  <si>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</si>
  <si>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</si>
  <si>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</si>
  <si>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</si>
  <si>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</si>
  <si>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</si>
  <si>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</si>
  <si>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</si>
  <si>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</si>
  <si>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</si>
  <si>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</si>
  <si>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</si>
  <si>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</si>
  <si>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</si>
  <si>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</si>
  <si>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</si>
  <si>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</si>
  <si>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</si>
  <si>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</si>
  <si>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</si>
  <si>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</si>
  <si>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</si>
  <si>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</si>
  <si>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</si>
  <si>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</si>
  <si>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</si>
  <si>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</si>
  <si>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</si>
  <si>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</si>
  <si>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</si>
  <si>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</si>
  <si>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</si>
  <si>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</si>
  <si>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</si>
  <si>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</si>
  <si>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</si>
  <si>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</si>
  <si>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</si>
  <si>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</si>
  <si>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</si>
  <si>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</si>
  <si>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</si>
  <si>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</si>
  <si>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</si>
  <si>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</si>
  <si>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</si>
  <si>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</si>
  <si>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</si>
  <si>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</si>
  <si>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</si>
  <si>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</si>
  <si>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</si>
  <si>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</si>
  <si>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</si>
  <si>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</si>
  <si>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</si>
  <si>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</si>
  <si>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</si>
  <si>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</si>
  <si>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</si>
  <si>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</si>
  <si>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</si>
  <si>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</si>
  <si>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</si>
  <si>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</si>
  <si>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</si>
  <si>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</si>
  <si>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</si>
  <si>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</si>
  <si>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</si>
  <si>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</si>
  <si>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</si>
  <si>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</si>
  <si>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</si>
  <si>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</si>
  <si>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</si>
  <si>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</si>
  <si>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</si>
  <si>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</si>
  <si>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</si>
  <si>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</si>
  <si>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</si>
  <si>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</si>
  <si>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</si>
  <si>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</si>
  <si>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</si>
  <si>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</si>
  <si>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</si>
  <si>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</si>
  <si>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</si>
  <si>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</si>
  <si>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</si>
  <si>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</si>
  <si>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</si>
  <si>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</si>
  <si>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</si>
  <si>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</si>
  <si>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</si>
  <si>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</si>
  <si>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</si>
  <si>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</si>
  <si>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</si>
  <si>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</si>
  <si>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</si>
  <si>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</si>
  <si>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</si>
  <si>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</si>
  <si>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</si>
  <si>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</si>
  <si>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</si>
  <si>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</si>
  <si>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</si>
  <si>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</si>
  <si>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</si>
  <si>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</si>
  <si>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</si>
  <si>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</si>
  <si>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</si>
  <si>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</si>
  <si>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</si>
  <si>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</si>
  <si>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</si>
  <si>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</si>
  <si>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</si>
  <si>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</si>
  <si>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</si>
  <si>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</si>
  <si>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</si>
  <si>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</si>
  <si>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</si>
  <si>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</si>
  <si>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</si>
  <si>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</si>
  <si>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</si>
  <si>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</si>
  <si>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</si>
  <si>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</si>
  <si>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</si>
  <si>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</si>
  <si>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</si>
  <si>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</si>
  <si>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</si>
  <si>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</si>
  <si>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</si>
  <si>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</si>
  <si>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</si>
  <si>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</si>
  <si>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</si>
  <si>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</si>
  <si>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</si>
  <si>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</si>
  <si>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</si>
  <si>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</si>
  <si>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</si>
  <si>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</si>
  <si>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</si>
  <si>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</si>
  <si>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</si>
  <si>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</si>
  <si>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</si>
  <si>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</si>
  <si>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</si>
  <si>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</si>
  <si>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</si>
  <si>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</si>
  <si>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</si>
  <si>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</si>
  <si>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</si>
  <si>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</si>
  <si>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</si>
  <si>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</si>
  <si>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</si>
  <si>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</si>
  <si>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</si>
  <si>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</si>
  <si>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</si>
  <si>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</si>
  <si>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</si>
  <si>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</si>
  <si>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</si>
  <si>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</si>
  <si>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</si>
  <si>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</si>
  <si>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</si>
  <si>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</si>
  <si>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</si>
  <si>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</si>
  <si>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</si>
  <si>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</si>
  <si>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</si>
  <si>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</si>
  <si>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</si>
  <si>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</si>
  <si>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</si>
  <si>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</si>
  <si>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</si>
  <si>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</si>
  <si>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</si>
  <si>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</si>
  <si>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</si>
  <si>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</si>
  <si>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</si>
  <si>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</si>
  <si>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</si>
  <si>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</si>
  <si>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</si>
  <si>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</si>
  <si>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</si>
  <si>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</si>
  <si>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</si>
  <si>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</si>
  <si>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</si>
  <si>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</si>
  <si>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</si>
  <si>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</si>
  <si>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</si>
  <si>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</si>
  <si>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</si>
  <si>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</si>
  <si>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</si>
  <si>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</si>
  <si>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</si>
  <si>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</si>
  <si>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</si>
  <si>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</si>
  <si>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</si>
  <si>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</si>
  <si>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</si>
  <si>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</si>
  <si>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</si>
  <si>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</si>
  <si>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</si>
  <si>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</si>
  <si>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</si>
  <si>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</si>
  <si>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</si>
  <si>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</si>
  <si>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</si>
  <si>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</si>
  <si>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</si>
  <si>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</si>
  <si>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</si>
  <si>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</si>
  <si>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</si>
  <si>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</si>
  <si>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</si>
  <si>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</si>
  <si>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</si>
  <si>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</si>
  <si>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</si>
  <si>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</si>
  <si>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</si>
  <si>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</si>
  <si>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</si>
  <si>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</si>
  <si>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</si>
  <si>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</si>
  <si>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</si>
  <si>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</si>
  <si>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</si>
  <si>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</si>
  <si>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</si>
  <si>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</si>
  <si>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</si>
  <si>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</si>
  <si>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</si>
  <si>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</si>
  <si>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</si>
  <si>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</si>
  <si>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</si>
  <si>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</si>
  <si>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</si>
  <si>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</si>
  <si>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</si>
  <si>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</si>
  <si>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</si>
  <si>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</si>
  <si>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</si>
  <si>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</si>
  <si>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</si>
  <si>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</si>
  <si>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</si>
  <si>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</si>
  <si>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</si>
  <si>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</si>
  <si>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</si>
  <si>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</si>
  <si>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</si>
  <si>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</si>
  <si>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</si>
  <si>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</si>
  <si>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</si>
  <si>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</si>
  <si>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</si>
  <si>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</si>
  <si>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</si>
  <si>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</si>
  <si>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</si>
  <si>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</si>
  <si>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</si>
  <si>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</si>
  <si>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</si>
  <si>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</si>
  <si>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</si>
  <si>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</si>
  <si>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</si>
  <si>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</si>
  <si>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</si>
  <si>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</si>
  <si>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</si>
  <si>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</si>
  <si>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</si>
  <si>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</si>
  <si>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</si>
  <si>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</si>
  <si>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</si>
  <si>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</si>
  <si>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</si>
  <si>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</si>
  <si>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</si>
  <si>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</si>
  <si>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</si>
  <si>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</si>
  <si>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</si>
  <si>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</si>
  <si>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</si>
  <si>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</si>
  <si>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</si>
  <si>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</si>
  <si>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</si>
  <si>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</si>
  <si>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</si>
  <si>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</si>
  <si>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</si>
  <si>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</si>
  <si>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</si>
  <si>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</si>
  <si>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</si>
  <si>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</si>
  <si>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</si>
  <si>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</si>
  <si>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</si>
  <si>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</si>
  <si>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</si>
  <si>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</si>
  <si>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</si>
  <si>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</si>
  <si>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</si>
  <si>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</si>
  <si>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</si>
  <si>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</si>
  <si>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</si>
  <si>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</si>
  <si>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</si>
  <si>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</si>
  <si>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</si>
  <si>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</si>
  <si>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</si>
  <si>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</si>
  <si>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</si>
  <si>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</si>
  <si>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</si>
  <si>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</si>
  <si>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</si>
  <si>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</si>
  <si>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</si>
  <si>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</si>
  <si>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</si>
  <si>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</si>
  <si>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</si>
  <si>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</si>
  <si>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</si>
  <si>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</si>
  <si>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</si>
  <si>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</si>
  <si>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</si>
  <si>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</si>
  <si>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</si>
  <si>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</si>
  <si>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</si>
  <si>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</si>
  <si>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</si>
  <si>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</si>
  <si>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</si>
  <si>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</si>
  <si>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</si>
  <si>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</si>
  <si>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</si>
  <si>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</si>
  <si>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</si>
  <si>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</si>
  <si>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</si>
  <si>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</si>
  <si>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</si>
  <si>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</si>
  <si>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</si>
  <si>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</si>
  <si>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</si>
  <si>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</si>
  <si>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</si>
  <si>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</si>
  <si>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</si>
  <si>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</si>
  <si>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</si>
  <si>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</si>
  <si>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</si>
  <si>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</si>
  <si>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</si>
  <si>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</si>
  <si>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</si>
  <si>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</si>
  <si>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</si>
  <si>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</si>
  <si>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</si>
  <si>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</si>
  <si>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</si>
  <si>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</si>
  <si>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</si>
  <si>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</si>
  <si>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</si>
  <si>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</si>
  <si>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</si>
  <si>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</si>
  <si>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</si>
  <si>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</si>
  <si>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</si>
  <si>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</si>
  <si>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</si>
  <si>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</si>
  <si>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</si>
  <si>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</si>
  <si>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</si>
  <si>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</si>
  <si>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</si>
  <si>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</si>
  <si>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</si>
  <si>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</si>
  <si>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</si>
  <si>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</si>
  <si>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</si>
  <si>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</si>
  <si>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</si>
  <si>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</si>
  <si>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</si>
  <si>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</si>
  <si>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</si>
  <si>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</si>
  <si>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</si>
  <si>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</si>
  <si>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</si>
  <si>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</si>
  <si>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</si>
  <si>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</si>
  <si>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</si>
  <si>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</si>
  <si>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</si>
  <si>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</si>
  <si>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</si>
  <si>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</si>
  <si>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</si>
  <si>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</si>
  <si>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</si>
  <si>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</si>
  <si>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</si>
  <si>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</si>
  <si>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</si>
  <si>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</si>
  <si>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</si>
  <si>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</si>
  <si>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</si>
  <si>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</si>
  <si>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</si>
  <si>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</si>
  <si>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</si>
  <si>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</si>
  <si>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</si>
  <si>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</si>
  <si>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</si>
  <si>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</si>
  <si>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</si>
  <si>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</si>
  <si>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</si>
  <si>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</si>
  <si>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</si>
  <si>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</si>
  <si>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</si>
  <si>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</si>
  <si>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</si>
  <si>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</si>
  <si>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</si>
  <si>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</si>
  <si>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</si>
  <si>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</si>
  <si>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</si>
  <si>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</si>
  <si>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</si>
  <si>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</si>
  <si>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</si>
  <si>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</si>
  <si>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</si>
  <si>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</si>
  <si>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</si>
  <si>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</si>
  <si>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</si>
  <si>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</si>
  <si>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</si>
  <si>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</si>
  <si>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</si>
  <si>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</si>
  <si>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</si>
  <si>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</si>
  <si>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</si>
  <si>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</si>
  <si>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</si>
  <si>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</si>
  <si>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</si>
  <si>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</si>
  <si>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</si>
  <si>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</si>
  <si>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</si>
  <si>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</si>
  <si>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</si>
  <si>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</si>
  <si>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</si>
  <si>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</si>
  <si>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</si>
  <si>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</si>
  <si>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</si>
  <si>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</si>
  <si>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</si>
  <si>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</si>
  <si>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</si>
  <si>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</si>
  <si>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</si>
  <si>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</si>
  <si>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</si>
  <si>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</si>
  <si>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</si>
  <si>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</si>
  <si>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</si>
  <si>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</si>
  <si>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</si>
  <si>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</si>
  <si>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</si>
  <si>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</si>
  <si>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</si>
  <si>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</si>
  <si>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</si>
  <si>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</si>
  <si>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</si>
  <si>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</si>
  <si>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</si>
  <si>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</si>
  <si>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</si>
  <si>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</si>
  <si>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</si>
  <si>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</si>
  <si>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</si>
  <si>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</si>
  <si>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</si>
  <si>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</si>
  <si>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</si>
  <si>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</si>
  <si>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</si>
  <si>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</si>
  <si>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</si>
  <si>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</si>
  <si>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</si>
  <si>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</si>
  <si>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</si>
  <si>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</si>
  <si>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</si>
  <si>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</si>
  <si>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</si>
  <si>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</si>
  <si>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</si>
  <si>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</si>
  <si>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</si>
  <si>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</si>
  <si>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</si>
  <si>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</si>
  <si>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</si>
  <si>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</si>
  <si>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</si>
  <si>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</si>
  <si>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</si>
  <si>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</si>
  <si>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</si>
  <si>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</si>
  <si>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</si>
  <si>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</si>
  <si>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</si>
  <si>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</si>
  <si>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</si>
  <si>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</si>
  <si>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</si>
  <si>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</si>
  <si>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</si>
  <si>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</si>
  <si>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</si>
  <si>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</si>
  <si>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</si>
  <si>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</si>
  <si>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</si>
  <si>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</si>
  <si>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</si>
  <si>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</si>
  <si>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</si>
  <si>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</si>
  <si>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</si>
  <si>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</si>
  <si>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</si>
  <si>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</si>
  <si>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</si>
  <si>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</si>
  <si>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</si>
  <si>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</si>
  <si>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</si>
  <si>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</si>
  <si>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</si>
  <si>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</si>
  <si>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</si>
  <si>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</si>
  <si>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</si>
  <si>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</si>
  <si>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</si>
  <si>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</si>
  <si>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</si>
  <si>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</si>
  <si>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</si>
  <si>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</si>
  <si>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</si>
  <si>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</si>
  <si>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</si>
  <si>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</si>
  <si>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</si>
  <si>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</si>
  <si>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</si>
  <si>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</si>
  <si>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</si>
  <si>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</si>
  <si>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</si>
  <si>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</si>
  <si>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</si>
  <si>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</si>
  <si>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</si>
  <si>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</si>
  <si>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</si>
  <si>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</si>
  <si>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</si>
  <si>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</si>
  <si>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</si>
  <si>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</si>
  <si>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</si>
  <si>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</si>
  <si>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</si>
  <si>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</si>
  <si>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</si>
  <si>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</si>
  <si>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</si>
  <si>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</si>
  <si>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</si>
  <si>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</si>
  <si>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</si>
  <si>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</si>
  <si>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</si>
  <si>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</si>
  <si>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</si>
  <si>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</si>
  <si>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</si>
  <si>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</si>
  <si>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</si>
  <si>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</si>
  <si>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</si>
  <si>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</si>
  <si>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</si>
  <si>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</si>
  <si>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</si>
  <si>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</si>
  <si>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</si>
  <si>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</si>
  <si>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</si>
  <si>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</si>
  <si>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</si>
  <si>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</si>
  <si>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</si>
  <si>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</si>
  <si>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</si>
  <si>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</si>
  <si>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</si>
  <si>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</si>
  <si>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</si>
  <si>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</si>
  <si>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</si>
  <si>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</si>
  <si>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</si>
  <si>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</si>
  <si>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</si>
  <si>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</si>
  <si>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</si>
  <si>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</si>
  <si>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</si>
  <si>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</si>
  <si>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</si>
  <si>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</si>
  <si>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</si>
  <si>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</si>
  <si>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</si>
  <si>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</si>
  <si>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</si>
  <si>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</si>
  <si>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</si>
  <si>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</si>
  <si>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</si>
  <si>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</si>
  <si>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</si>
  <si>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</si>
  <si>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</si>
  <si>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</si>
  <si>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</si>
  <si>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</si>
  <si>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</si>
  <si>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</si>
  <si>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</si>
  <si>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</si>
  <si>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</si>
  <si>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</si>
  <si>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</si>
  <si>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</si>
  <si>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</si>
  <si>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</si>
  <si>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</si>
  <si>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</si>
  <si>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</si>
  <si>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</si>
  <si>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</si>
  <si>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</si>
  <si>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</si>
  <si>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</si>
  <si>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</si>
  <si>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</si>
  <si>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</si>
  <si>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</si>
  <si>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</si>
  <si>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</si>
  <si>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</si>
  <si>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</si>
  <si>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</si>
  <si>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</si>
  <si>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</si>
  <si>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</si>
  <si>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</si>
  <si>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</si>
  <si>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</si>
  <si>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</si>
  <si>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</si>
  <si>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</si>
  <si>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</si>
  <si>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</si>
  <si>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</si>
  <si>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</si>
  <si>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</si>
  <si>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</si>
  <si>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</si>
  <si>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</si>
  <si>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</si>
  <si>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</si>
  <si>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</si>
  <si>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</si>
  <si>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</si>
  <si>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</si>
  <si>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</si>
  <si>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</si>
  <si>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</si>
  <si>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</si>
  <si>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</si>
  <si>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</si>
  <si>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</si>
  <si>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</si>
  <si>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</si>
  <si>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</si>
  <si>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</si>
  <si>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</si>
  <si>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</si>
  <si>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</si>
  <si>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</si>
  <si>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</si>
  <si>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</si>
  <si>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</si>
  <si>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</si>
  <si>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</si>
  <si>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</si>
  <si>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</si>
  <si>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</si>
  <si>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</si>
  <si>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</si>
  <si>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</si>
  <si>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</si>
  <si>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</si>
  <si>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</si>
  <si>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</si>
  <si>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</si>
  <si>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</si>
  <si>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</si>
  <si>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</si>
  <si>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</si>
  <si>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</si>
  <si>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</si>
  <si>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</si>
  <si>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</si>
  <si>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</si>
  <si>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</si>
  <si>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</si>
  <si>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</si>
  <si>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</si>
  <si>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</si>
  <si>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</si>
  <si>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</si>
  <si>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</si>
  <si>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</si>
  <si>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</si>
  <si>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</si>
  <si>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</si>
  <si>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</si>
  <si>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</si>
  <si>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</si>
  <si>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</si>
  <si>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</si>
  <si>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</si>
  <si>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</si>
  <si>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</si>
  <si>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</si>
  <si>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</si>
  <si>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</si>
  <si>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</si>
  <si>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</si>
  <si>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</si>
  <si>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</si>
  <si>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</si>
  <si>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</si>
  <si>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</si>
  <si>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</si>
  <si>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</si>
  <si>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</si>
  <si>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</si>
  <si>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</si>
  <si>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</si>
  <si>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</si>
  <si>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</si>
  <si>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</si>
  <si>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</si>
  <si>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</si>
  <si>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</si>
  <si>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</si>
  <si>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</si>
  <si>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</si>
  <si>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</si>
  <si>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</si>
  <si>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</si>
  <si>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</si>
  <si>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</si>
  <si>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</si>
  <si>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</si>
  <si>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</si>
  <si>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</si>
  <si>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</si>
  <si>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</si>
  <si>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</si>
  <si>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</si>
  <si>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</si>
  <si>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</si>
  <si>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</si>
  <si>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</si>
  <si>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</si>
  <si>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</si>
  <si>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</si>
  <si>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</si>
  <si>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</si>
  <si>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</si>
  <si>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</si>
  <si>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</si>
  <si>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</si>
  <si>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</si>
  <si>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</si>
  <si>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</si>
  <si>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</si>
  <si>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</si>
  <si>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</si>
  <si>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</si>
  <si>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</si>
  <si>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</si>
  <si>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</si>
  <si>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</si>
  <si>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</si>
  <si>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</si>
  <si>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</si>
  <si>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</si>
  <si>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</si>
  <si>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</si>
  <si>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</si>
  <si>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</si>
  <si>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</si>
  <si>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</si>
  <si>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</si>
  <si>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</si>
  <si>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</si>
  <si>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</si>
  <si>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</si>
  <si>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</si>
  <si>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</si>
  <si>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</si>
  <si>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</si>
  <si>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</si>
  <si>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</si>
  <si>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</si>
  <si>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</si>
  <si>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</si>
  <si>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</si>
  <si>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</si>
  <si>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</si>
  <si>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</si>
  <si>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</si>
  <si>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</si>
  <si>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</si>
  <si>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</si>
  <si>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</si>
  <si>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</si>
  <si>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</si>
  <si>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</si>
  <si>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</si>
  <si>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</si>
  <si>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</si>
  <si>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</si>
  <si>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</si>
  <si>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</si>
  <si>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</si>
  <si>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</si>
  <si>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</si>
  <si>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</si>
  <si>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</si>
  <si>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</si>
  <si>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</si>
  <si>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</si>
  <si>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</si>
  <si>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</si>
  <si>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</si>
  <si>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</si>
  <si>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</si>
  <si>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</si>
  <si>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</si>
  <si>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</si>
  <si>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</si>
  <si>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</si>
  <si>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</si>
  <si>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</si>
  <si>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</si>
  <si>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</si>
  <si>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</si>
  <si>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</si>
  <si>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</si>
  <si>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</si>
  <si>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</si>
  <si>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</si>
  <si>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</si>
  <si>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</si>
  <si>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</si>
  <si>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</si>
  <si>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</si>
  <si>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</si>
  <si>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</si>
  <si>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</si>
  <si>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</si>
  <si>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</si>
  <si>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</si>
  <si>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</si>
  <si>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</si>
  <si>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</si>
  <si>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</si>
  <si>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</si>
  <si>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</si>
  <si>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</si>
  <si>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</si>
  <si>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</si>
  <si>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</si>
  <si>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</si>
  <si>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</si>
  <si>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</si>
  <si>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</si>
  <si>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</si>
  <si>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</si>
  <si>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</si>
  <si>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</si>
  <si>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</si>
  <si>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</si>
  <si>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</si>
  <si>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</si>
  <si>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</si>
  <si>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</si>
  <si>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</si>
  <si>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</si>
  <si>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</si>
  <si>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</si>
  <si>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</si>
  <si>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</si>
  <si>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</si>
  <si>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</si>
  <si>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</si>
  <si>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</si>
  <si>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</si>
  <si>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</si>
  <si>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</si>
  <si>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</si>
  <si>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</si>
  <si>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</si>
  <si>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</si>
  <si>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</si>
  <si>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</si>
  <si>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</si>
  <si>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</si>
  <si>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</si>
  <si>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</si>
  <si>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</si>
  <si>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</si>
  <si>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</si>
  <si>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</si>
  <si>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</si>
  <si>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</si>
  <si>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</si>
  <si>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</si>
  <si>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</si>
  <si>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</si>
  <si>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</si>
  <si>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</si>
  <si>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</si>
  <si>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</si>
  <si>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</si>
  <si>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</si>
  <si>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</si>
  <si>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</si>
  <si>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</si>
  <si>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</si>
  <si>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</si>
  <si>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</si>
  <si>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</si>
  <si>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</si>
  <si>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</si>
  <si>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</si>
  <si>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</si>
  <si>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</si>
  <si>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</si>
  <si>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</si>
  <si>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</si>
  <si>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</si>
  <si>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</si>
  <si>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</si>
  <si>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</si>
  <si>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</si>
  <si>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</si>
  <si>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</si>
  <si>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</si>
  <si>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</si>
  <si>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</si>
  <si>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</si>
  <si>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</si>
  <si>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</si>
  <si>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</si>
  <si>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</si>
  <si>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</si>
  <si>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</si>
  <si>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</si>
  <si>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</si>
  <si>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</si>
  <si>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</si>
  <si>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</si>
  <si>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</si>
  <si>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</si>
  <si>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</si>
  <si>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</si>
  <si>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</si>
  <si>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</si>
  <si>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</si>
  <si>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</si>
  <si>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</si>
  <si>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</si>
  <si>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</si>
  <si>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</si>
  <si>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</si>
  <si>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</si>
  <si>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</si>
  <si>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</si>
  <si>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</si>
  <si>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</si>
  <si>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</si>
  <si>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</si>
  <si>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</si>
  <si>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</si>
  <si>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</si>
  <si>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</si>
  <si>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</si>
  <si>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</si>
  <si>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</si>
  <si>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</si>
  <si>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</si>
  <si>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</si>
  <si>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</si>
  <si>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</si>
  <si>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</si>
  <si>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</si>
  <si>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</si>
  <si>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</si>
  <si>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</si>
  <si>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</si>
  <si>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</si>
  <si>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</si>
  <si>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</si>
  <si>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</si>
  <si>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</si>
  <si>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</si>
  <si>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</si>
  <si>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</si>
  <si>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</si>
  <si>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</si>
  <si>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</si>
  <si>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</si>
  <si>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</si>
  <si>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</si>
  <si>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</si>
  <si>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</si>
  <si>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</si>
  <si>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</si>
  <si>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</si>
  <si>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</si>
  <si>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</si>
  <si>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</si>
  <si>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</si>
  <si>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</si>
  <si>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</si>
  <si>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</si>
  <si>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</si>
  <si>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</si>
  <si>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</si>
  <si>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</si>
  <si>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</si>
  <si>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</si>
  <si>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</si>
  <si>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</si>
  <si>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</si>
  <si>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</si>
  <si>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</si>
  <si>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</si>
  <si>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</si>
  <si>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</si>
  <si>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</si>
  <si>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</si>
  <si>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</si>
  <si>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</si>
  <si>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</si>
  <si>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</si>
  <si>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</si>
  <si>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</si>
  <si>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</si>
  <si>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</si>
  <si>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</si>
  <si>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</si>
  <si>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</si>
  <si>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</si>
  <si>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</si>
  <si>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</si>
  <si>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</si>
  <si>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</si>
  <si>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</si>
  <si>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</si>
  <si>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</si>
  <si>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</si>
  <si>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</si>
  <si>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</si>
  <si>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</si>
  <si>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</si>
  <si>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</si>
  <si>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</si>
  <si>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</si>
  <si>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</si>
  <si>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</si>
  <si>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</si>
  <si>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</si>
  <si>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</si>
  <si>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</si>
  <si>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</si>
  <si>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</si>
  <si>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</si>
  <si>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</si>
  <si>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</si>
  <si>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</si>
  <si>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</si>
  <si>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</si>
  <si>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</si>
  <si>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</si>
  <si>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</si>
  <si>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</si>
  <si>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</si>
  <si>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</si>
  <si>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</si>
  <si>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</si>
  <si>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</si>
  <si>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</si>
  <si>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</si>
  <si>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</si>
  <si>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</si>
  <si>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</si>
  <si>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</si>
  <si>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</si>
  <si>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</si>
  <si>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</si>
  <si>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</si>
  <si>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</si>
  <si>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</si>
  <si>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</si>
  <si>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</si>
  <si>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</si>
  <si>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</si>
  <si>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</si>
  <si>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</si>
  <si>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</si>
  <si>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</si>
  <si>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</si>
  <si>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</si>
  <si>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</si>
  <si>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</si>
  <si>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</si>
  <si>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</si>
  <si>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</si>
  <si>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</si>
  <si>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</si>
  <si>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</si>
  <si>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</si>
  <si>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</si>
  <si>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</si>
  <si>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</si>
  <si>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</si>
  <si>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</si>
  <si>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</si>
  <si>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</si>
  <si>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</si>
  <si>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</si>
  <si>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</si>
  <si>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</si>
  <si>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</si>
  <si>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</si>
  <si>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</si>
  <si>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</si>
  <si>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</si>
  <si>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</si>
  <si>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</si>
  <si>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</si>
  <si>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</si>
  <si>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</si>
  <si>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</si>
  <si>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</si>
  <si>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</si>
  <si>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</si>
  <si>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</si>
  <si>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</si>
  <si>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</si>
  <si>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</si>
  <si>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</si>
  <si>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</si>
  <si>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</si>
  <si>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</si>
  <si>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</si>
  <si>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</si>
  <si>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</si>
  <si>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</si>
  <si>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</si>
  <si>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</si>
  <si>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</si>
  <si>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</si>
  <si>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</si>
  <si>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</si>
  <si>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</si>
  <si>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</si>
  <si>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</si>
  <si>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</si>
  <si>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</si>
  <si>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</si>
  <si>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</si>
  <si>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</si>
  <si>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</si>
  <si>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</si>
  <si>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</si>
  <si>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</si>
  <si>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</si>
  <si>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</si>
  <si>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</si>
  <si>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</si>
  <si>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</si>
  <si>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</si>
  <si>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</si>
  <si>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</si>
  <si>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</si>
  <si>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</si>
  <si>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</si>
  <si>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</si>
  <si>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</si>
  <si>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</si>
  <si>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</si>
  <si>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</si>
  <si>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</si>
  <si>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</si>
  <si>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</si>
  <si>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</si>
  <si>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</si>
  <si>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</si>
  <si>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</si>
  <si>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</si>
  <si>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</si>
  <si>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</si>
  <si>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</si>
  <si>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</si>
  <si>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</si>
  <si>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</si>
  <si>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</si>
  <si>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</si>
  <si>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</si>
  <si>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</si>
  <si>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</si>
  <si>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</si>
  <si>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</si>
  <si>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</si>
  <si>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</si>
  <si>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</si>
  <si>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</si>
  <si>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</si>
  <si>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</si>
  <si>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</si>
  <si>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</si>
  <si>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</si>
  <si>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</si>
  <si>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</si>
  <si>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</si>
  <si>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</si>
  <si>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</si>
  <si>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</si>
  <si>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</si>
  <si>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</si>
  <si>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</si>
  <si>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</si>
  <si>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</si>
  <si>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</si>
  <si>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</si>
  <si>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</si>
  <si>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</si>
  <si>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</si>
  <si>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</si>
  <si>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</si>
  <si>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</si>
  <si>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</si>
  <si>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</si>
  <si>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</si>
  <si>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</si>
  <si>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</si>
  <si>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</si>
  <si>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</si>
  <si>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</si>
  <si>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</si>
  <si>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</si>
  <si>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</si>
  <si>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</si>
  <si>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</si>
  <si>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</si>
  <si>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</si>
  <si>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</si>
  <si>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</si>
  <si>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</si>
  <si>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</si>
  <si>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</si>
  <si>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</si>
  <si>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</si>
  <si>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</si>
  <si>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</si>
  <si>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</si>
  <si>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</si>
  <si>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</si>
  <si>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</si>
  <si>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</si>
  <si>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</si>
  <si>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</si>
  <si>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</si>
  <si>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</si>
  <si>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</si>
  <si>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</si>
  <si>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</si>
  <si>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</si>
  <si>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</si>
  <si>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</si>
  <si>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</si>
  <si>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</si>
  <si>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</si>
  <si>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</si>
  <si>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</si>
  <si>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</si>
  <si>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</si>
  <si>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</si>
  <si>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</si>
  <si>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</si>
  <si>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</si>
  <si>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</si>
  <si>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</si>
  <si>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</si>
  <si>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</si>
  <si>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</si>
  <si>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</si>
  <si>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</si>
  <si>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</si>
  <si>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</si>
  <si>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</si>
  <si>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</si>
  <si>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</si>
  <si>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</si>
  <si>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</si>
  <si>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</si>
  <si>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</si>
  <si>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</si>
  <si>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</si>
  <si>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</si>
  <si>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</si>
  <si>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</si>
  <si>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</si>
  <si>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</si>
  <si>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</si>
  <si>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</si>
  <si>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</si>
  <si>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</si>
  <si>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</si>
  <si>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</si>
  <si>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</si>
  <si>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</si>
  <si>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</si>
  <si>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</si>
  <si>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</si>
  <si>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</si>
  <si>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</si>
  <si>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</si>
  <si>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</si>
  <si>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</si>
  <si>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</si>
  <si>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</si>
  <si>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</si>
  <si>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</si>
  <si>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</si>
  <si>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</si>
  <si>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</si>
  <si>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</si>
  <si>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</si>
  <si>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</si>
  <si>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</si>
  <si>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</si>
  <si>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</si>
  <si>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</si>
  <si>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</si>
  <si>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</si>
  <si>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</si>
  <si>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</si>
  <si>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</si>
  <si>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</si>
  <si>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</si>
  <si>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</si>
  <si>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</si>
  <si>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</si>
  <si>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</si>
  <si>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</si>
  <si>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</si>
  <si>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</si>
  <si>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</si>
  <si>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</si>
  <si>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</si>
  <si>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</si>
  <si>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</si>
  <si>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</si>
  <si>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</si>
  <si>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</si>
  <si>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</si>
  <si>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</si>
  <si>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</si>
  <si>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</si>
  <si>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</si>
  <si>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</si>
  <si>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</si>
  <si>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</si>
  <si>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</si>
  <si>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</si>
  <si>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</si>
  <si>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</si>
  <si>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</si>
  <si>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</si>
  <si>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</si>
  <si>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</si>
  <si>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</si>
  <si>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</si>
  <si>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</si>
  <si>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</si>
  <si>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</si>
  <si>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</si>
  <si>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</si>
  <si>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</si>
  <si>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</si>
  <si>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</si>
  <si>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</si>
  <si>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</si>
  <si>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</si>
  <si>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</si>
  <si>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</si>
  <si>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</si>
  <si>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</si>
  <si>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</si>
  <si>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</si>
  <si>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</si>
  <si>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</si>
  <si>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</si>
  <si>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</si>
  <si>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</si>
  <si>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</si>
  <si>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</si>
  <si>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</si>
  <si>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</si>
  <si>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</si>
  <si>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</si>
  <si>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</si>
  <si>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</si>
  <si>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</si>
  <si>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</si>
  <si>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</si>
  <si>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</si>
  <si>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</si>
  <si>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</si>
  <si>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</si>
  <si>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</si>
  <si>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</si>
  <si>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</si>
  <si>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</si>
  <si>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</si>
  <si>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</si>
  <si>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</si>
  <si>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</si>
  <si>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</si>
  <si>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</si>
  <si>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</si>
  <si>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</si>
  <si>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</si>
  <si>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</si>
  <si>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</si>
  <si>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</si>
  <si>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</si>
  <si>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</si>
  <si>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</si>
  <si>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</si>
  <si>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</si>
  <si>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</si>
  <si>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</si>
  <si>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</si>
  <si>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</si>
  <si>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</si>
  <si>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</si>
  <si>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</si>
  <si>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</si>
  <si>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</si>
  <si>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</si>
  <si>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</si>
  <si>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</si>
  <si>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</si>
  <si>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</si>
  <si>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</si>
  <si>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</si>
  <si>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</si>
  <si>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</si>
  <si>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</si>
  <si>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</si>
  <si>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</si>
  <si>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</si>
  <si>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</si>
  <si>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</si>
  <si>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</si>
  <si>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</si>
  <si>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</si>
  <si>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</si>
  <si>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</si>
  <si>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</si>
  <si>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</si>
  <si>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</si>
  <si>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</si>
  <si>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</si>
  <si>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</si>
  <si>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</si>
  <si>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</si>
  <si>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</si>
  <si>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</si>
  <si>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</si>
  <si>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</si>
  <si>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</si>
  <si>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</si>
  <si>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</si>
  <si>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</si>
  <si>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</si>
  <si>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</si>
  <si>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</si>
  <si>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</si>
  <si>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</si>
  <si>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</si>
  <si>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</si>
  <si>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</si>
  <si>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</si>
  <si>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</si>
  <si>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</si>
  <si>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</si>
  <si>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</si>
  <si>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</si>
  <si>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</si>
  <si>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</si>
  <si>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</si>
  <si>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</si>
  <si>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</si>
  <si>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</si>
  <si>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</si>
  <si>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</si>
  <si>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</si>
  <si>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</si>
  <si>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</si>
  <si>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</si>
  <si>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</si>
  <si>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</si>
  <si>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</si>
  <si>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</si>
  <si>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</si>
  <si>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</si>
  <si>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</si>
  <si>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</si>
  <si>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</si>
  <si>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</si>
  <si>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</si>
  <si>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</si>
  <si>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</si>
  <si>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</si>
  <si>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</si>
  <si>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</si>
  <si>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</si>
  <si>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</si>
  <si>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</si>
  <si>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</si>
  <si>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</si>
  <si>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</si>
  <si>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</si>
  <si>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</si>
  <si>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</si>
  <si>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</si>
  <si>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</si>
  <si>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</si>
  <si>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</si>
  <si>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</si>
  <si>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</si>
  <si>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</si>
  <si>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</si>
  <si>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</si>
  <si>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</si>
  <si>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</si>
  <si>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</si>
  <si>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</si>
  <si>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</si>
  <si>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</si>
  <si>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</si>
  <si>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</si>
  <si>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</si>
  <si>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</si>
  <si>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</si>
  <si>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</si>
  <si>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</si>
  <si>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</si>
  <si>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</si>
  <si>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</si>
  <si>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</si>
  <si>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</si>
  <si>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</si>
  <si>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</si>
  <si>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</si>
  <si>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</si>
  <si>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</si>
  <si>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</si>
  <si>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</si>
  <si>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</si>
  <si>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</si>
  <si>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</si>
  <si>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</si>
  <si>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</si>
  <si>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</si>
  <si>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</si>
  <si>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</si>
  <si>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</si>
  <si>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</si>
  <si>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</si>
  <si>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</si>
  <si>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</si>
  <si>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</si>
  <si>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</si>
  <si>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</si>
  <si>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</si>
  <si>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</si>
  <si>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</si>
  <si>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</si>
  <si>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</si>
  <si>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</si>
  <si>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</si>
  <si>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</si>
  <si>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</si>
  <si>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</si>
  <si>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</si>
  <si>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</si>
  <si>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</si>
  <si>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</si>
  <si>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</si>
  <si>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</si>
  <si>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</si>
  <si>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</si>
  <si>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</si>
  <si>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</si>
  <si>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</si>
  <si>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</si>
  <si>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</si>
  <si>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</si>
  <si>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</si>
  <si>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</si>
  <si>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</si>
  <si>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</si>
  <si>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</si>
  <si>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</si>
  <si>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</si>
  <si>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</si>
  <si>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</si>
  <si>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</si>
  <si>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</si>
  <si>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</si>
  <si>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</si>
  <si>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</si>
  <si>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</si>
  <si>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</si>
  <si>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</si>
  <si>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</si>
  <si>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</si>
  <si>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</si>
  <si>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</si>
  <si>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</si>
  <si>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</si>
  <si>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</si>
  <si>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</si>
  <si>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</si>
  <si>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</si>
  <si>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</si>
  <si>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</si>
  <si>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</si>
  <si>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</si>
  <si>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</si>
  <si>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</si>
  <si>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</si>
  <si>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</si>
  <si>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</si>
  <si>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</si>
  <si>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</si>
  <si>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</si>
  <si>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</si>
  <si>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</si>
  <si>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</si>
  <si>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</si>
  <si>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</si>
  <si>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</si>
  <si>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</si>
  <si>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</si>
  <si>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</si>
  <si>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</si>
  <si>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</si>
  <si>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</si>
  <si>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</si>
  <si>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</si>
  <si>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</si>
  <si>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</si>
  <si>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</si>
  <si>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</si>
  <si>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</si>
  <si>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</si>
  <si>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</si>
  <si>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</si>
  <si>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</si>
  <si>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</si>
  <si>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</si>
  <si>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</si>
  <si>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</si>
  <si>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</si>
  <si>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</si>
  <si>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</si>
  <si>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</si>
  <si>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</si>
  <si>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</si>
  <si>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</si>
  <si>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</si>
  <si>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</si>
  <si>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</si>
  <si>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</si>
  <si>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</si>
  <si>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</si>
  <si>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</si>
  <si>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</si>
  <si>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</si>
  <si>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</si>
  <si>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</si>
  <si>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</si>
  <si>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</si>
  <si>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</si>
  <si>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</si>
  <si>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</si>
  <si>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</si>
  <si>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</si>
  <si>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</si>
  <si>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</si>
  <si>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</si>
  <si>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</si>
  <si>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</si>
  <si>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</si>
  <si>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</si>
  <si>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</si>
  <si>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</si>
  <si>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</si>
  <si>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</si>
  <si>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</si>
  <si>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</si>
  <si>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</si>
  <si>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</si>
  <si>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</si>
  <si>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</si>
  <si>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</si>
  <si>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</si>
  <si>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</si>
  <si>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</si>
  <si>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</si>
  <si>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</si>
  <si>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</si>
  <si>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</si>
  <si>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</si>
  <si>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</si>
  <si>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</si>
  <si>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</si>
  <si>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</si>
  <si>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</si>
  <si>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</si>
  <si>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</si>
  <si>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</si>
  <si>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</si>
  <si>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</si>
  <si>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</si>
  <si>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</si>
  <si>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</si>
  <si>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</si>
  <si>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</si>
  <si>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</si>
  <si>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</si>
  <si>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</si>
  <si>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</si>
  <si>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</si>
  <si>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</si>
  <si>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</si>
  <si>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</si>
  <si>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</si>
  <si>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</si>
  <si>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</si>
  <si>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</si>
  <si>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</si>
  <si>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</si>
  <si>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</si>
  <si>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</si>
  <si>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</si>
  <si>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</si>
  <si>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</si>
  <si>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</si>
  <si>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</si>
  <si>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</si>
  <si>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</si>
  <si>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</si>
  <si>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</si>
  <si>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</si>
  <si>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</si>
  <si>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</si>
  <si>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</si>
  <si>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</si>
  <si>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</si>
  <si>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</si>
  <si>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</si>
  <si>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</si>
  <si>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</si>
  <si>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</si>
  <si>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</si>
  <si>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</si>
  <si>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</si>
  <si>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</si>
  <si>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</si>
  <si>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</si>
  <si>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</si>
  <si>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</si>
  <si>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</si>
  <si>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</si>
  <si>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</si>
  <si>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</si>
  <si>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</si>
  <si>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</si>
  <si>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</si>
  <si>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</si>
  <si>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</si>
  <si>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</si>
  <si>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</si>
  <si>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</si>
  <si>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</si>
  <si>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</si>
  <si>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</si>
  <si>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</si>
  <si>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</si>
  <si>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</si>
  <si>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</si>
  <si>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</si>
  <si>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</si>
  <si>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</si>
  <si>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</si>
  <si>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</si>
  <si>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</si>
  <si>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</si>
  <si>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</si>
  <si>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</si>
  <si>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</si>
  <si>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</si>
  <si>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</si>
  <si>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</si>
  <si>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</si>
  <si>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</si>
  <si>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</si>
  <si>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</si>
  <si>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</si>
  <si>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</si>
  <si>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</si>
  <si>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</si>
  <si>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</si>
  <si>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</si>
  <si>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</si>
  <si>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</si>
  <si>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</si>
  <si>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</si>
  <si>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</si>
  <si>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</si>
  <si>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</si>
  <si>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</si>
  <si>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</si>
  <si>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</si>
  <si>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</si>
  <si>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</si>
  <si>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</si>
  <si>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</si>
  <si>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</si>
  <si>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</si>
  <si>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</si>
  <si>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</si>
  <si>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</si>
  <si>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</si>
  <si>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</si>
  <si>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</si>
  <si>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</si>
  <si>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</si>
  <si>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</si>
  <si>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</si>
  <si>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</si>
  <si>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</si>
  <si>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</si>
  <si>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</si>
  <si>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</si>
  <si>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</si>
  <si>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</si>
  <si>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</si>
  <si>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</si>
  <si>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</si>
  <si>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</si>
  <si>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</si>
  <si>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</si>
  <si>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</si>
  <si>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</si>
  <si>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</si>
  <si>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</si>
  <si>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</si>
  <si>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</si>
  <si>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</si>
  <si>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</si>
  <si>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</si>
  <si>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</si>
  <si>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</si>
  <si>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</si>
  <si>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</si>
  <si>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</si>
  <si>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</si>
  <si>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</si>
  <si>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</si>
  <si>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</si>
  <si>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</si>
  <si>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</si>
  <si>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</si>
  <si>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</si>
  <si>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</si>
  <si>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</si>
  <si>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</si>
  <si>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</si>
  <si>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</si>
  <si>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</si>
  <si>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</si>
  <si>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</si>
  <si>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</si>
  <si>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</si>
  <si>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</si>
  <si>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</si>
  <si>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</si>
  <si>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</si>
  <si>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</si>
  <si>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</si>
  <si>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</si>
  <si>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</si>
  <si>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</si>
  <si>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</si>
  <si>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</si>
  <si>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</si>
  <si>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</si>
  <si>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</si>
  <si>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</si>
  <si>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</si>
  <si>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</si>
  <si>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</si>
  <si>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</si>
  <si>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</si>
  <si>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</si>
  <si>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</si>
  <si>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</si>
  <si>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</si>
  <si>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</si>
  <si>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</si>
  <si>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</si>
  <si>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</si>
  <si>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</si>
  <si>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</si>
  <si>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</si>
  <si>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</si>
  <si>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</si>
  <si>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</si>
  <si>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</si>
  <si>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</si>
  <si>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</si>
  <si>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</si>
  <si>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</si>
  <si>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</si>
  <si>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</si>
  <si>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</si>
  <si>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</si>
  <si>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</si>
  <si>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</si>
  <si>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</si>
  <si>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</si>
  <si>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</si>
  <si>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</si>
  <si>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</si>
  <si>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</si>
  <si>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</si>
  <si>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</si>
  <si>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</si>
  <si>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</si>
  <si>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</si>
  <si>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</si>
  <si>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</si>
  <si>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</si>
  <si>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</si>
  <si>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</si>
  <si>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</si>
  <si>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</si>
  <si>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</si>
  <si>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</si>
  <si>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</si>
  <si>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</si>
  <si>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</si>
  <si>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</si>
  <si>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</si>
  <si>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</si>
  <si>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</si>
  <si>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</si>
  <si>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</si>
  <si>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</si>
  <si>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</si>
  <si>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</si>
  <si>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</si>
  <si>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</si>
  <si>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</si>
  <si>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</si>
  <si>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</si>
  <si>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</si>
  <si>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</si>
  <si>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</si>
  <si>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</si>
  <si>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</si>
  <si>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</si>
  <si>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</si>
  <si>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</si>
  <si>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</si>
  <si>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</si>
  <si>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</si>
  <si>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</si>
  <si>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</si>
  <si>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</si>
  <si>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</si>
  <si>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</si>
  <si>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</si>
  <si>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</si>
  <si>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</si>
  <si>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</si>
  <si>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</si>
  <si>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</si>
  <si>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</si>
  <si>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</si>
  <si>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</si>
  <si>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</si>
  <si>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</si>
  <si>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</si>
  <si>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</si>
  <si>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</si>
  <si>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</si>
  <si>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</si>
  <si>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</si>
  <si>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</si>
  <si>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</si>
  <si>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</si>
  <si>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</si>
  <si>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</si>
  <si>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</si>
  <si>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</si>
  <si>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</si>
  <si>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</si>
  <si>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</si>
  <si>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</si>
  <si>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</si>
  <si>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</si>
  <si>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</si>
  <si>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</si>
  <si>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</si>
  <si>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</si>
  <si>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</si>
  <si>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</si>
  <si>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</si>
  <si>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</si>
  <si>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</si>
  <si>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</si>
  <si>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</si>
  <si>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</si>
  <si>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</si>
  <si>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</si>
  <si>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</si>
  <si>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</si>
  <si>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</si>
  <si>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</si>
  <si>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</si>
  <si>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</si>
  <si>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</si>
  <si>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</si>
  <si>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</si>
  <si>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</si>
  <si>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</si>
  <si>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</si>
  <si>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</si>
  <si>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</si>
  <si>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</si>
  <si>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</si>
  <si>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</si>
  <si>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</si>
  <si>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</si>
  <si>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</si>
  <si>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</si>
  <si>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</si>
  <si>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</si>
  <si>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</si>
  <si>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</si>
  <si>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</si>
  <si>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</si>
  <si>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</si>
  <si>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</si>
  <si>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</si>
  <si>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</si>
  <si>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</si>
  <si>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</si>
  <si>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</si>
  <si>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</si>
  <si>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</si>
  <si>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</si>
  <si>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</si>
  <si>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</si>
  <si>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</si>
  <si>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</si>
  <si>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</si>
  <si>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</si>
  <si>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</si>
  <si>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</si>
  <si>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</si>
  <si>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</si>
  <si>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</si>
  <si>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</si>
  <si>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</si>
  <si>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</si>
  <si>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</si>
  <si>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</si>
  <si>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</si>
  <si>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</si>
  <si>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</si>
  <si>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</si>
  <si>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</si>
  <si>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</si>
  <si>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</si>
  <si>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</si>
  <si>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</si>
  <si>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</si>
  <si>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</si>
  <si>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</si>
  <si>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</si>
  <si>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</si>
  <si>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</si>
  <si>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</si>
  <si>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</si>
  <si>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</si>
  <si>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</si>
  <si>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</si>
  <si>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</si>
  <si>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</si>
  <si>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</si>
  <si>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</si>
  <si>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</si>
  <si>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</si>
  <si>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</si>
  <si>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</si>
  <si>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</si>
  <si>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</si>
  <si>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</si>
  <si>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</si>
  <si>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</si>
  <si>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</si>
  <si>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</si>
  <si>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</si>
  <si>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</si>
  <si>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</si>
  <si>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</si>
  <si>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</si>
  <si>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</si>
  <si>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</si>
  <si>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</si>
  <si>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</si>
  <si>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</si>
  <si>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</si>
  <si>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</si>
  <si>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</si>
  <si>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</si>
  <si>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</si>
  <si>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</si>
  <si>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</si>
  <si>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</si>
  <si>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</si>
  <si>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</si>
  <si>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</si>
  <si>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</si>
  <si>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</si>
  <si>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</si>
  <si>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</si>
  <si>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</si>
  <si>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</si>
  <si>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</si>
  <si>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</si>
  <si>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</si>
  <si>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</si>
  <si>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</si>
  <si>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</si>
  <si>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</si>
  <si>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</si>
  <si>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</si>
  <si>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</si>
  <si>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</si>
  <si>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</si>
  <si>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</si>
  <si>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</si>
  <si>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</si>
  <si>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</si>
  <si>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</si>
  <si>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</si>
  <si>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</si>
  <si>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</si>
  <si>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</si>
  <si>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</si>
  <si>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</si>
  <si>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</si>
  <si>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</si>
  <si>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</si>
  <si>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</si>
  <si>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</si>
  <si>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</si>
  <si>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</si>
  <si>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</si>
  <si>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</si>
  <si>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</si>
  <si>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</si>
  <si>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</si>
  <si>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</si>
  <si>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</si>
  <si>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</si>
  <si>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</si>
  <si>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</si>
  <si>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</si>
  <si>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</si>
  <si>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</si>
  <si>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</si>
  <si>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</si>
  <si>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</si>
  <si>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</si>
  <si>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</si>
  <si>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</si>
  <si>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</si>
  <si>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</si>
  <si>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</si>
  <si>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</si>
  <si>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</si>
  <si>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</si>
  <si>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</si>
  <si>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</si>
  <si>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</si>
  <si>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</si>
  <si>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</si>
  <si>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</si>
  <si>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</si>
  <si>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</si>
  <si>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</si>
  <si>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</si>
  <si>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</si>
  <si>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</si>
  <si>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</si>
  <si>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</si>
  <si>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</si>
  <si>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</si>
  <si>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</si>
  <si>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</si>
  <si>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</si>
  <si>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</si>
  <si>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</si>
  <si>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</si>
  <si>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</si>
  <si>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</si>
  <si>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</si>
  <si>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</si>
  <si>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</si>
  <si>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</si>
  <si>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</si>
  <si>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</si>
  <si>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</si>
  <si>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</si>
  <si>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</si>
  <si>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</si>
  <si>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</si>
  <si>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</si>
  <si>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</si>
  <si>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</si>
  <si>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</si>
  <si>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</si>
  <si>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</si>
  <si>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</si>
  <si>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</si>
  <si>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</si>
  <si>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</si>
  <si>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</si>
  <si>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</si>
  <si>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</si>
  <si>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</si>
  <si>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</si>
  <si>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</si>
  <si>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</si>
  <si>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</si>
  <si>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</si>
  <si>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</si>
  <si>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</si>
  <si>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</si>
  <si>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</si>
  <si>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</si>
  <si>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</si>
  <si>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</si>
  <si>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</si>
  <si>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</si>
  <si>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</si>
  <si>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</si>
  <si>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</si>
  <si>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</si>
  <si>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</si>
  <si>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</si>
  <si>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</si>
  <si>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</si>
  <si>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</si>
  <si>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</si>
  <si>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</si>
  <si>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</si>
  <si>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</si>
  <si>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</si>
  <si>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</si>
  <si>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</si>
  <si>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</si>
  <si>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</si>
  <si>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</si>
  <si>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</si>
  <si>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</si>
  <si>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</si>
  <si>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</si>
  <si>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</si>
  <si>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</si>
  <si>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</si>
  <si>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</si>
  <si>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</si>
  <si>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</si>
  <si>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</si>
  <si>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</si>
  <si>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</si>
  <si>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</si>
  <si>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</si>
  <si>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</si>
  <si>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</si>
  <si>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</si>
  <si>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</si>
  <si>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</si>
  <si>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</si>
  <si>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</si>
  <si>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</si>
  <si>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</si>
  <si>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</si>
  <si>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</si>
  <si>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</si>
  <si>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</si>
  <si>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</si>
  <si>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</si>
  <si>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</si>
  <si>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</si>
  <si>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</si>
  <si>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</si>
  <si>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</si>
  <si>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</si>
  <si>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</si>
  <si>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</si>
  <si>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</si>
  <si>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</si>
  <si>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</si>
  <si>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</si>
  <si>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</si>
  <si>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</si>
  <si>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</si>
  <si>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</si>
  <si>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</si>
  <si>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</si>
  <si>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</si>
  <si>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</si>
  <si>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</si>
  <si>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</si>
  <si>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</si>
  <si>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</si>
  <si>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</si>
  <si>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</si>
  <si>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</si>
  <si>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</si>
  <si>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</si>
  <si>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</si>
  <si>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</si>
  <si>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</si>
  <si>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</si>
  <si>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</si>
  <si>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</si>
  <si>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</si>
  <si>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</si>
  <si>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</si>
  <si>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</si>
  <si>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</si>
  <si>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</si>
  <si>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</si>
  <si>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</si>
  <si>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</si>
  <si>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</si>
  <si>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</si>
  <si>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</si>
  <si>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</si>
  <si>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</si>
  <si>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</si>
  <si>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</si>
  <si>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</si>
  <si>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</si>
  <si>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</si>
  <si>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</si>
  <si>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</si>
  <si>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</si>
  <si>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</si>
  <si>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</si>
  <si>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</si>
  <si>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</si>
  <si>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</si>
  <si>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</si>
  <si>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</si>
  <si>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</si>
  <si>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</si>
  <si>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</si>
  <si>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</si>
  <si>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</si>
  <si>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</si>
  <si>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</si>
  <si>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</si>
  <si>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</si>
  <si>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</si>
  <si>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</si>
  <si>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</si>
  <si>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</si>
  <si>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</si>
  <si>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</si>
  <si>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</si>
  <si>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</si>
  <si>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</si>
  <si>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</si>
  <si>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</si>
  <si>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</si>
  <si>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</si>
  <si>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</si>
  <si>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</si>
  <si>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</si>
  <si>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</si>
  <si>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</si>
  <si>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</si>
  <si>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</si>
  <si>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</si>
  <si>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</si>
  <si>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</si>
  <si>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</si>
  <si>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</si>
  <si>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</si>
  <si>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</si>
  <si>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</si>
  <si>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</si>
  <si>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</si>
  <si>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</si>
  <si>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</si>
  <si>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</si>
  <si>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</si>
  <si>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</si>
  <si>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</si>
  <si>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</si>
  <si>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</si>
  <si>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</si>
  <si>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</si>
  <si>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</si>
  <si>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</si>
  <si>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</si>
  <si>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</si>
  <si>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</si>
  <si>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</si>
  <si>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</si>
  <si>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</si>
  <si>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</si>
  <si>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</si>
  <si>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</si>
  <si>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</si>
  <si>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</si>
  <si>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</si>
  <si>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</si>
  <si>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</si>
  <si>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</si>
  <si>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</si>
  <si>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</si>
  <si>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</si>
  <si>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</si>
  <si>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</si>
  <si>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</si>
  <si>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</si>
  <si>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</si>
  <si>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</si>
  <si>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</si>
  <si>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</si>
  <si>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</si>
  <si>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</si>
  <si>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</si>
  <si>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</si>
  <si>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</si>
  <si>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</si>
  <si>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</si>
  <si>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</si>
  <si>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</si>
  <si>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</si>
  <si>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</si>
  <si>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</si>
  <si>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</si>
  <si>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</si>
  <si>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</si>
  <si>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</si>
  <si>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</si>
  <si>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</si>
  <si>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</si>
  <si>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</si>
  <si>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</si>
  <si>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</si>
  <si>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</si>
  <si>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</si>
  <si>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</si>
  <si>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</si>
  <si>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</si>
  <si>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</si>
  <si>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</si>
  <si>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</si>
  <si>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</si>
  <si>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</si>
  <si>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</si>
  <si>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</si>
  <si>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</si>
  <si>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</si>
  <si>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</si>
  <si>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</si>
  <si>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</si>
  <si>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</si>
  <si>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</si>
  <si>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</si>
  <si>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</si>
  <si>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</si>
  <si>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</si>
  <si>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</si>
  <si>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</si>
  <si>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</si>
  <si>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</si>
  <si>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</si>
  <si>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</si>
  <si>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</si>
  <si>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</si>
  <si>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</si>
  <si>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</si>
  <si>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</si>
  <si>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</si>
  <si>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</si>
  <si>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</si>
  <si>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</si>
  <si>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</si>
  <si>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</si>
  <si>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</si>
  <si>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</si>
  <si>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</si>
  <si>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</si>
  <si>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</si>
  <si>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</si>
  <si>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</si>
  <si>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</si>
  <si>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</si>
  <si>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</si>
  <si>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</si>
  <si>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</si>
  <si>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</si>
  <si>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</si>
  <si>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</si>
  <si>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</si>
  <si>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</si>
  <si>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</si>
  <si>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</si>
  <si>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</si>
  <si>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</si>
  <si>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</si>
  <si>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</si>
  <si>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</si>
  <si>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</si>
  <si>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</si>
  <si>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</si>
  <si>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</si>
  <si>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</si>
  <si>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</si>
  <si>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</si>
  <si>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</si>
  <si>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</si>
  <si>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</si>
  <si>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</si>
  <si>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</si>
  <si>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</si>
  <si>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</si>
  <si>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</si>
  <si>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</si>
  <si>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</si>
  <si>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</si>
  <si>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</si>
  <si>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</si>
  <si>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</si>
  <si>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</si>
  <si>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</si>
  <si>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</si>
  <si>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</si>
  <si>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</si>
  <si>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</si>
  <si>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</si>
  <si>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</si>
  <si>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</si>
  <si>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</si>
  <si>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</si>
  <si>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</si>
  <si>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</si>
  <si>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</si>
  <si>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</si>
  <si>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</si>
  <si>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</si>
  <si>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</si>
  <si>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</si>
  <si>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</si>
  <si>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</si>
  <si>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</si>
  <si>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</si>
  <si>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</si>
  <si>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</si>
  <si>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</si>
  <si>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</si>
  <si>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</si>
  <si>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</si>
  <si>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</si>
  <si>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</si>
  <si>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</si>
  <si>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</si>
  <si>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</si>
  <si>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</si>
  <si>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</si>
  <si>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</si>
  <si>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</si>
  <si>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</si>
  <si>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</si>
  <si>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</si>
  <si>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</si>
  <si>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</si>
  <si>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</si>
  <si>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</si>
  <si>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</si>
  <si>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</si>
  <si>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</si>
  <si>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</si>
  <si>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</si>
  <si>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</si>
  <si>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</si>
  <si>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</si>
  <si>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</si>
  <si>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</si>
  <si>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</si>
  <si>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</si>
  <si>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</si>
  <si>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</si>
  <si>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</si>
  <si>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</si>
  <si>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</si>
  <si>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</si>
  <si>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</si>
  <si>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</si>
  <si>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</si>
  <si>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</si>
  <si>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</si>
  <si>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</si>
  <si>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</si>
  <si>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</si>
  <si>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</si>
  <si>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</si>
  <si>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</si>
  <si>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</si>
  <si>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</si>
  <si>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</si>
  <si>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</si>
  <si>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</si>
  <si>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</si>
  <si>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</si>
  <si>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</si>
  <si>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</si>
  <si>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</si>
  <si>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</si>
  <si>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</si>
  <si>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</si>
  <si>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</si>
  <si>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</si>
  <si>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</si>
  <si>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</si>
  <si>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</si>
  <si>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</si>
  <si>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</si>
  <si>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</si>
  <si>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</si>
  <si>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</si>
  <si>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</si>
  <si>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</si>
  <si>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</si>
  <si>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</si>
  <si>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</si>
  <si>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</si>
  <si>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</si>
  <si>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</si>
  <si>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</si>
  <si>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</si>
  <si>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</si>
  <si>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</si>
  <si>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</si>
  <si>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</si>
  <si>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</si>
  <si>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</si>
  <si>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</si>
  <si>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</si>
  <si>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</si>
  <si>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</si>
  <si>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</si>
  <si>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</si>
  <si>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</si>
  <si>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</si>
  <si>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</si>
  <si>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</si>
  <si>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</si>
  <si>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</si>
  <si>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</si>
  <si>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</si>
  <si>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</si>
  <si>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</si>
  <si>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</si>
  <si>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</si>
  <si>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</si>
  <si>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</si>
  <si>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</si>
  <si>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</si>
  <si>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</si>
  <si>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</si>
  <si>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</si>
  <si>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</si>
  <si>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</si>
  <si>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</si>
  <si>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</si>
  <si>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</si>
  <si>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</si>
  <si>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</si>
  <si>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</si>
  <si>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</si>
  <si>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</si>
  <si>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</si>
  <si>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</si>
  <si>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</si>
  <si>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</si>
  <si>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</si>
  <si>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</si>
  <si>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</si>
  <si>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</si>
  <si>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</si>
  <si>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</si>
  <si>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</si>
  <si>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</si>
  <si>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</si>
  <si>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</si>
  <si>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</si>
  <si>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</si>
  <si>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</si>
  <si>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</si>
  <si>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</si>
  <si>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</si>
  <si>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</si>
  <si>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</si>
  <si>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</si>
  <si>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</si>
  <si>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</si>
  <si>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</si>
  <si>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</si>
  <si>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</si>
  <si>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</si>
  <si>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</si>
  <si>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</si>
  <si>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</si>
  <si>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</si>
  <si>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</si>
  <si>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</si>
  <si>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</si>
  <si>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</si>
  <si>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</si>
  <si>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</si>
  <si>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</si>
  <si>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</si>
  <si>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</si>
  <si>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</si>
  <si>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</si>
  <si>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</si>
  <si>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</si>
  <si>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</si>
  <si>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</si>
  <si>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</si>
  <si>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</si>
  <si>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</si>
  <si>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</si>
  <si>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</si>
  <si>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</si>
  <si>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</si>
  <si>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</si>
  <si>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</si>
  <si>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</si>
  <si>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</si>
  <si>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</si>
  <si>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</si>
  <si>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</si>
  <si>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</si>
  <si>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</si>
  <si>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</si>
  <si>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</si>
  <si>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</si>
  <si>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</si>
  <si>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</si>
  <si>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</si>
  <si>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</si>
  <si>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</si>
  <si>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</si>
  <si>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</si>
  <si>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</si>
  <si>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</si>
  <si>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</si>
  <si>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</si>
  <si>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</si>
  <si>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</si>
  <si>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</si>
  <si>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</si>
  <si>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</si>
  <si>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</si>
  <si>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</si>
  <si>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</si>
  <si>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</si>
  <si>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</si>
  <si>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</si>
  <si>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</si>
  <si>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</si>
  <si>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</si>
  <si>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</si>
  <si>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</si>
  <si>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</si>
  <si>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</si>
  <si>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</si>
  <si>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</si>
  <si>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</si>
  <si>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</si>
  <si>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</si>
  <si>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</si>
  <si>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</si>
  <si>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</si>
  <si>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</si>
  <si>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</si>
  <si>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</si>
  <si>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</si>
  <si>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</si>
  <si>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</si>
  <si>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</si>
  <si>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</si>
  <si>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</si>
  <si>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</si>
  <si>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</si>
  <si>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</si>
  <si>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</si>
  <si>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</si>
  <si>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</si>
  <si>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</si>
  <si>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</si>
  <si>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</si>
  <si>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</si>
  <si>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</si>
  <si>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</si>
  <si>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</si>
  <si>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</si>
  <si>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</si>
  <si>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</si>
  <si>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</si>
  <si>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</si>
  <si>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</si>
  <si>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</si>
  <si>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</si>
  <si>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</si>
  <si>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</si>
  <si>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</si>
  <si>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</si>
  <si>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</si>
  <si>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</si>
  <si>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</si>
  <si>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</si>
  <si>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</si>
  <si>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</si>
  <si>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</si>
  <si>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</si>
  <si>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</si>
  <si>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</si>
  <si>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</si>
  <si>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</si>
  <si>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</si>
  <si>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</si>
  <si>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</si>
  <si>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</si>
  <si>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</si>
  <si>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</si>
  <si>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</si>
  <si>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</si>
  <si>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</si>
  <si>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</si>
  <si>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</si>
  <si>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</si>
  <si>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</si>
  <si>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</si>
  <si>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</si>
  <si>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</si>
  <si>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</si>
  <si>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</si>
  <si>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</si>
  <si>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</si>
  <si>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</si>
  <si>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</si>
  <si>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</si>
  <si>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</si>
  <si>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</si>
  <si>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</si>
  <si>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</si>
  <si>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</si>
  <si>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</si>
  <si>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</si>
  <si>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</si>
  <si>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</si>
  <si>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</si>
  <si>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</si>
  <si>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</si>
  <si>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</si>
  <si>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</si>
  <si>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</si>
  <si>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</si>
  <si>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</si>
  <si>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</si>
  <si>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</si>
  <si>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</si>
  <si>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</si>
  <si>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</si>
  <si>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</si>
  <si>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</si>
  <si>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</si>
  <si>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</si>
  <si>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</si>
  <si>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</si>
  <si>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</si>
  <si>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</si>
  <si>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</si>
  <si>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</si>
  <si>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</si>
  <si>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</si>
  <si>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</si>
  <si>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</si>
  <si>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</si>
  <si>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</si>
  <si>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</si>
  <si>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</si>
  <si>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</si>
  <si>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</si>
  <si>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</si>
  <si>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</si>
  <si>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</si>
  <si>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</si>
  <si>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</si>
  <si>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</si>
  <si>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</si>
  <si>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</si>
  <si>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</si>
  <si>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</si>
  <si>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</si>
  <si>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</si>
  <si>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</si>
  <si>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</si>
  <si>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</si>
  <si>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</si>
  <si>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</si>
  <si>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</si>
  <si>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</si>
  <si>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</si>
  <si>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</si>
  <si>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</si>
  <si>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</si>
  <si>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</si>
  <si>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</si>
  <si>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</si>
  <si>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</si>
  <si>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</si>
  <si>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</si>
  <si>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</si>
  <si>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</si>
  <si>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</si>
  <si>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</si>
  <si>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</si>
  <si>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</si>
  <si>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</si>
  <si>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</si>
  <si>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</si>
  <si>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</si>
  <si>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</si>
  <si>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</si>
  <si>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</si>
  <si>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</si>
  <si>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</si>
  <si>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</si>
  <si>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</si>
  <si>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</si>
  <si>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</si>
  <si>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</si>
  <si>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</si>
  <si>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</si>
  <si>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</si>
  <si>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</si>
  <si>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</si>
  <si>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</si>
  <si>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</si>
  <si>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</si>
  <si>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</si>
  <si>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</si>
  <si>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</si>
  <si>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</si>
  <si>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</si>
  <si>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</si>
  <si>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</si>
  <si>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</si>
  <si>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</si>
  <si>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</si>
  <si>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</si>
  <si>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</si>
  <si>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</si>
  <si>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</si>
  <si>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</si>
  <si>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</si>
  <si>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</si>
  <si>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</si>
  <si>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</si>
  <si>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</si>
  <si>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</si>
  <si>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</si>
  <si>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</si>
  <si>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</si>
  <si>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</si>
  <si>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</si>
  <si>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</si>
  <si>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</si>
  <si>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</si>
  <si>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</si>
  <si>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</si>
  <si>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</si>
  <si>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</si>
  <si>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</si>
  <si>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</si>
  <si>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</si>
  <si>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</si>
  <si>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</si>
  <si>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</si>
  <si>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</si>
  <si>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</si>
  <si>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</si>
  <si>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</si>
  <si>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</si>
  <si>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</si>
  <si>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</si>
  <si>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</si>
  <si>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</si>
  <si>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</si>
  <si>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</si>
  <si>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</si>
  <si>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</si>
  <si>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</si>
  <si>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</si>
  <si>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</si>
  <si>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</si>
  <si>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</si>
  <si>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</si>
  <si>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</si>
  <si>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</si>
  <si>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</si>
  <si>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</si>
  <si>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</si>
  <si>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</si>
  <si>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</si>
  <si>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</si>
  <si>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</si>
  <si>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</si>
  <si>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</si>
  <si>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</si>
  <si>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</si>
  <si>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</si>
  <si>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</si>
  <si>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</si>
  <si>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</si>
  <si>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</si>
  <si>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</si>
  <si>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</si>
  <si>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</si>
  <si>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</si>
  <si>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</si>
  <si>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</si>
  <si>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</si>
  <si>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</si>
  <si>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</si>
  <si>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</si>
  <si>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</si>
  <si>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</si>
  <si>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</si>
  <si>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</si>
  <si>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</si>
  <si>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</si>
  <si>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</si>
  <si>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</si>
  <si>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</si>
  <si>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</si>
  <si>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</si>
  <si>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</si>
  <si>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</si>
  <si>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</si>
  <si>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</si>
  <si>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</si>
  <si>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</si>
  <si>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</si>
  <si>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</si>
  <si>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</si>
  <si>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</si>
  <si>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</si>
  <si>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</si>
  <si>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</si>
  <si>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</si>
  <si>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</si>
  <si>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</si>
  <si>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</si>
  <si>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</si>
  <si>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</si>
  <si>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</si>
  <si>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</si>
  <si>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</si>
  <si>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</si>
  <si>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</si>
  <si>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</si>
  <si>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</si>
  <si>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</si>
  <si>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</si>
  <si>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</si>
  <si>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</si>
  <si>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</si>
  <si>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</si>
  <si>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</si>
  <si>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</si>
  <si>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</si>
  <si>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</si>
  <si>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</si>
  <si>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</si>
  <si>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</si>
  <si>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</si>
  <si>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</si>
  <si>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</si>
  <si>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</si>
  <si>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</si>
  <si>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</si>
  <si>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</si>
  <si>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</si>
  <si>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</si>
  <si>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</si>
  <si>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</si>
  <si>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</si>
  <si>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</si>
  <si>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</si>
  <si>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</si>
  <si>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</si>
  <si>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</si>
  <si>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</si>
  <si>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</si>
  <si>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</si>
  <si>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</si>
  <si>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</si>
  <si>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</si>
  <si>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</si>
  <si>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</si>
  <si>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</si>
  <si>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</si>
  <si>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</si>
  <si>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</si>
  <si>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</si>
  <si>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</si>
  <si>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</si>
  <si>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</si>
  <si>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</si>
  <si>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</si>
  <si>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</si>
  <si>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</si>
  <si>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</si>
  <si>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</si>
  <si>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</si>
  <si>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</si>
  <si>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</si>
  <si>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</si>
  <si>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</si>
  <si>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</si>
  <si>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</si>
  <si>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</si>
  <si>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</si>
  <si>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</si>
  <si>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</si>
  <si>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</si>
  <si>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</si>
  <si>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</si>
  <si>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</si>
  <si>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</si>
  <si>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</si>
  <si>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</si>
  <si>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</si>
  <si>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</si>
  <si>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</si>
  <si>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</si>
  <si>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</si>
  <si>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</si>
  <si>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</si>
  <si>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</si>
  <si>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</si>
  <si>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</si>
  <si>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</si>
  <si>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</si>
  <si>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</si>
  <si>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</si>
  <si>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</si>
  <si>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</si>
  <si>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</si>
  <si>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</si>
  <si>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</si>
  <si>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</si>
  <si>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</si>
  <si>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</si>
  <si>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</si>
  <si>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</si>
  <si>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</si>
  <si>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</si>
  <si>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</si>
  <si>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</si>
  <si>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</si>
  <si>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</si>
  <si>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</si>
  <si>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</si>
  <si>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</si>
  <si>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</si>
  <si>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</si>
  <si>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</si>
  <si>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</si>
  <si>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</si>
  <si>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</si>
  <si>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</si>
  <si>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</si>
  <si>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</si>
  <si>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</si>
  <si>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</si>
  <si>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</si>
  <si>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</si>
  <si>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</si>
  <si>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</si>
  <si>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</si>
  <si>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</si>
  <si>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</si>
  <si>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</si>
  <si>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</si>
  <si>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</si>
  <si>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</si>
  <si>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</si>
  <si>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</si>
  <si>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</si>
  <si>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</si>
  <si>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</si>
  <si>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</si>
  <si>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</si>
  <si>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</si>
  <si>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</si>
  <si>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</si>
  <si>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</si>
  <si>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</si>
  <si>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</si>
  <si>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</si>
  <si>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</si>
  <si>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</si>
  <si>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</si>
  <si>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</si>
  <si>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</si>
  <si>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</si>
  <si>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</si>
  <si>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</si>
  <si>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</si>
  <si>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</si>
  <si>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</si>
  <si>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</si>
  <si>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</si>
  <si>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</si>
  <si>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</si>
  <si>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</si>
  <si>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</si>
  <si>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</si>
  <si>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</si>
  <si>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</si>
  <si>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</si>
  <si>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</si>
  <si>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</si>
  <si>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</si>
  <si>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</si>
  <si>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</si>
  <si>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</si>
  <si>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</si>
  <si>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</si>
  <si>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</si>
  <si>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</si>
  <si>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</si>
  <si>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</si>
  <si>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</si>
  <si>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</si>
  <si>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</si>
  <si>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</si>
  <si>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</si>
  <si>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</si>
  <si>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</si>
  <si>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</si>
  <si>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</si>
  <si>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</si>
  <si>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</si>
  <si>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</si>
  <si>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</si>
  <si>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</si>
  <si>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</si>
  <si>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</si>
  <si>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</si>
  <si>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</si>
  <si>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</si>
  <si>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</si>
  <si>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</si>
  <si>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</si>
  <si>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</si>
  <si>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</si>
  <si>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</si>
  <si>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</si>
  <si>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</si>
  <si>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</si>
  <si>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</si>
  <si>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</si>
  <si>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</si>
  <si>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</si>
  <si>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</si>
  <si>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</si>
  <si>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</si>
  <si>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</si>
  <si>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</si>
  <si>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</si>
  <si>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</si>
  <si>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</si>
  <si>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</si>
  <si>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</si>
  <si>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</si>
  <si>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</si>
  <si>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</si>
  <si>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</si>
  <si>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</si>
  <si>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</si>
  <si>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</si>
  <si>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</si>
  <si>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</si>
  <si>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</si>
  <si>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</si>
  <si>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</si>
  <si>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</si>
  <si>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</si>
  <si>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</si>
  <si>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</si>
  <si>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</si>
  <si>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</si>
  <si>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</si>
  <si>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</si>
  <si>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</si>
  <si>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</si>
  <si>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</si>
  <si>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</si>
  <si>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</si>
  <si>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</si>
  <si>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</si>
  <si>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</si>
  <si>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</si>
  <si>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</si>
  <si>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</si>
  <si>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</si>
  <si>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</si>
  <si>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</si>
  <si>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</si>
  <si>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</si>
  <si>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</si>
  <si>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</si>
  <si>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</si>
  <si>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</si>
  <si>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</si>
  <si>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</si>
  <si>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</si>
  <si>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</si>
  <si>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</si>
  <si>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</si>
  <si>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</si>
  <si>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</si>
  <si>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</si>
  <si>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</si>
  <si>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</si>
  <si>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</si>
  <si>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</si>
  <si>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</si>
  <si>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</si>
  <si>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</si>
  <si>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</si>
  <si>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</si>
  <si>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</si>
  <si>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</si>
  <si>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</si>
  <si>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</si>
  <si>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</si>
  <si>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</si>
  <si>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</si>
  <si>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</si>
  <si>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</si>
  <si>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</si>
  <si>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</si>
  <si>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</si>
  <si>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</si>
  <si>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</si>
  <si>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</si>
  <si>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</si>
  <si>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</si>
  <si>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</si>
  <si>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</si>
  <si>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</si>
  <si>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</si>
  <si>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</si>
  <si>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</si>
  <si>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</si>
  <si>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</si>
  <si>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</si>
  <si>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</si>
  <si>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</si>
  <si>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</si>
  <si>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</si>
  <si>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</si>
  <si>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</si>
  <si>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</si>
  <si>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</si>
  <si>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</si>
  <si>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</si>
  <si>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</si>
  <si>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</si>
  <si>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</si>
  <si>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</si>
  <si>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</si>
  <si>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</si>
  <si>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</si>
  <si>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</si>
  <si>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</si>
  <si>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</si>
  <si>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</si>
  <si>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</si>
  <si>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</si>
  <si>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</si>
  <si>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</si>
  <si>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</si>
  <si>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</si>
  <si>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</si>
  <si>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</si>
  <si>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</si>
  <si>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</si>
  <si>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</si>
  <si>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</si>
  <si>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</si>
  <si>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</si>
  <si>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</si>
  <si>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</si>
  <si>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</si>
  <si>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</si>
  <si>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</si>
  <si>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</si>
  <si>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</si>
  <si>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</si>
  <si>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</si>
  <si>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</si>
  <si>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</si>
  <si>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</si>
  <si>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</si>
  <si>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</si>
  <si>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</si>
  <si>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</si>
  <si>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</si>
  <si>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</si>
  <si>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</si>
  <si>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</si>
  <si>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</si>
  <si>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</si>
  <si>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</si>
  <si>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</si>
  <si>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PCM-20251207-00000349</t>
  </si>
  <si>
    <t xml:space="preserve">team on way need 90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</si>
  <si>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</si>
  <si>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</si>
  <si>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</si>
  <si>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</si>
  <si>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</si>
  <si>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</si>
  <si>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</si>
  <si>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</si>
  <si>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</si>
  <si>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</si>
  <si>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</si>
  <si>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PCM-20251207-00000141</t>
  </si>
  <si>
    <t>Site has Access issue at night inside Desert Area &amp; ETA 80 km</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</si>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</sst>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335.32664027778083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21501</v>
      </c>
      <c r="E3" s="123" t="s">
        <v>39106</v>
      </c>
      <c r="F3" s="122">
        <v>45998.199340277781</v>
      </c>
      <c r="G3" s="121">
        <f ca="1">IFERROR(NOW()-F3,"-")</f>
        <v>7.5725925926235504E-2</v>
      </c>
      <c r="H3" s="122">
        <v>45998.199363425927</v>
      </c>
      <c r="I3" s="124" t="str">
        <f>IFERROR(VLOOKUP(D3,DB!A:F,6,0),"")</f>
        <v>Generator-SG</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45998.275066203707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45998.275066203707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45998.275066203707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45998.275066203707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45998.275066203707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45998.275066203707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45998.275066203707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45998.275066203707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45998.275066203707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45998.275066203707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45998.275066203707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45998.275066203707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45998.275066203707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45998.275066203707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45998.275066203707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45998.275066203707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45998.275066203707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45998.275066203707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45998.275066203707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45998.275066203707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45998.275066203707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45998.275066203707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45998.275066203707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45998.275066203707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45998.275066203707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45998.275066203707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45998.275066203707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45998.275066203707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45998.275066203707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45998.275066203707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45998.275066203707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45998.275066203707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45998.275066203707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45998.275066203707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45998.275066203707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45998.275066203707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45998.275066203707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45998.275066203707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45998.275066203707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45998.275066203707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45998.275066203707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45998.275066203707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45998.275066203707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45998.275066203707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45998.275066203707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45998.275066203707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45998.275066203707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45998.275066203707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45998.275066203707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45998.275066203707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45998.275066203707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45998.275066203707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45998.275066203707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45998.275066203707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45998.275066203707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45998.275066203707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45998.275066203707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45998.275066203707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45998.275066203707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45998.275066203707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45998.275066203707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45998.275066203707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45998.275066203707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45998.275066203707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45998.275066203707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45998.275066203707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45998.275066203707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45998.275066203707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45998.275066203707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45998.275066203707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45998.275066203707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45998.275066203707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45998.275066203707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45998.275066203707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45998.275066203707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45998.275066203707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45998.275066203707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45998.275066203707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45998.275066203707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45998.275066203707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45998.275066203707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45998.275066203707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45998.275066203707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45998.275066203707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45998.275066203707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45998.275066203707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45998.275066203707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45998.275066203707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45998.275066203707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45998.275066203707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45998.275066203707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45998.275066203707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45998.275066203707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45998.275066203707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45998.275066203707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45998.275066203707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45998.275066203707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45998.275066203707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45998.275066203707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45998.275066203707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45998.275066203707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45998.275066203707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45998.275066203707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45998.275066203707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45998.275066203707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45998.275066203707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45998.275066203707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45998.275066203707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45998.275066203707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45998.275066203707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45998.275066203707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45998.275066203707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45998.275066203707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45998.275066203707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45998.275066203707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45998.275066203707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45998.275066203707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45998.275066203707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45998.275066203707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45998.275066203707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45998.275066203707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45998.275066203707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45998.275066203707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45998.275066203707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45998.275066203707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45998.275066203707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45998.275066203707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45998.275066203707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45998.275066203707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45998.275066203707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45998.275066203707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45998.275066203707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45998.275066203707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45998.275066203707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45998.275066203707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45998.275066203707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45998.275066203707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45998.275066203707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45998.275066203707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45998.275066203707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45998.275066203707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45998.275066203707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45998.275066203707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45998.275066203707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45998.275066203707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45998.275066203707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45998.275066203707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45998.275066203707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45998.275066203707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45998.275066203707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45998.275066203707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45998.275066203707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45998.275066203707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45998.275066203707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45998.275066203707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45998.275066203707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45998.275066203707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45998.275066203707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45998.275066203707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45998.275066203707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45998.275066203707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45998.275066203707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45998.275066203707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45998.275066203707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45998.275066203707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45998.275066203707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45998.275066203707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45998.275066203707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45998.275066203707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45998.275066203707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45998.275066203707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45998.275066203707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45998.275066203707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45998.275066203707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45998.275066203707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45998.275066203707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45998.275066203707</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45998.275066203707</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45998.275066203707</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45998.275066203707</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45998.275066203707</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45998.275066203707</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45998.275066203707</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45998.275066203707</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45998.275066203707</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228A35C2-EEFA-4BB8-A5B3-33A0F0B2881E}"/>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173.27522824074549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13.887647222225496</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0.9196842592646135</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58" t="s">
        <v>22584</v>
      </c>
      <c r="E6" s="18" t="s">
        <v>39119</v>
      </c>
      <c r="F6" s="97">
        <v>45998.094317129631</v>
      </c>
      <c r="G6" s="98">
        <f ca="1">IFERROR(NOW()-F6,"-")</f>
        <v>0.18074907407572027</v>
      </c>
      <c r="H6" s="97">
        <v>45998.089178240742</v>
      </c>
      <c r="I6" s="18" t="str">
        <f>IFERROR(VLOOKUP(D6,DB!A:F,6,0),"")</f>
        <v>Power cube</v>
      </c>
      <c r="J6" s="18" t="str">
        <f>IFERROR(VLOOKUP(D6,DB!A:G,7,0),"")</f>
        <v>In progress+No BB Design</v>
      </c>
      <c r="K6" s="19" t="s">
        <v>39122</v>
      </c>
      <c r="L6" s="18" t="str">
        <f>IFERROR(VLOOKUP(D6,DB!A:I,9,0),"")</f>
        <v>Latis</v>
      </c>
    </row>
    <row r="7" spans="1:12" ht="31.5" customHeight="1">
      <c r="A7" s="96"/>
      <c r="B7" s="18" t="str">
        <f>IFERROR(VLOOKUP(D7,DB!A:K,11,0),"")</f>
        <v/>
      </c>
      <c r="C7" s="18"/>
      <c r="D7" s="58"/>
      <c r="E7" s="18"/>
      <c r="F7" s="97"/>
      <c r="G7" s="98">
        <f ca="1">IFERROR(NOW()-F7,"-")</f>
        <v>45998.275066203707</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45998.275066203707</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45998.275066203707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45998.275066203707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45998.275066203707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45998.275066203707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45998.275066203707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45998.275066203707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45998.275066203707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45998.275066203707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45998.275066203707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45998.275066203707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45998.275066203707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45998.275066203707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45998.275066203707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45998.275066203707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45998.275066203707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45998.275066203707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45998.275066203707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45998.275066203707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45998.275066203707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45998.275066203707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45998.275066203707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45998.275066203707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45998.275066203707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45998.275066203707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45998.275066203707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45998.275066203707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45998.275066203707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45998.275066203707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45998.275066203707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45998.275066203707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45998.275066203707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45998.275066203707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45998.275066203707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45998.275066203707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45998.275066203707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45998.275066203707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45998.275066203707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45998.275066203707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45998.275066203707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45998.275066203707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45998.275066203707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45998.275066203707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45998.275066203707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45998.275066203707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45998.275066203707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45998.275066203707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45998.275066203707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45998.275066203707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45998.275066203707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45998.275066203707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45998.275066203707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45998.275066203707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45998.275066203707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45998.275066203707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45998.275066203707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45998.275066203707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45998.275066203707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45998.275066203707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45998.275066203707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45998.275066203707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45998.275066203707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45998.275066203707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45998.275066203707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45998.275066203707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45998.275066203707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45998.275066203707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45998.275066203707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45998.275066203707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45998.275066203707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45998.275066203707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45998.275066203707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45998.275066203707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45998.275066203707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45998.275066203707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45998.275066203707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45998.275066203707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45998.275066203707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45998.275066203707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45998.275066203707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45998.275066203707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45998.275066203707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45998.275066203707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45998.275066203707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45998.275066203707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45998.275066203707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45998.275066203707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45998.275066203707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45998.275066203707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45998.275066203707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45998.275066203707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45998.275066203707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45998.275066203707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45998.275066203707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45998.275066203707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45998.275066203707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45998.275066203707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45998.275066203707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45998.275066203707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45998.275066203707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45998.275066203707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45998.275066203707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45998.275066203707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45998.275066203707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45998.275066203707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45998.275066203707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45998.275066203707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45998.275066203707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45998.275066203707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45998.275066203707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45998.275066203707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45998.275066203707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45998.275066203707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45998.275066203707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45998.275066203707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45998.275066203707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45998.275066203707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45998.275066203707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45998.275066203707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45998.275066203707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45998.275066203707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45998.275066203707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45998.275066203707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45998.275066203707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45998.275066203707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45998.275066203707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45998.275066203707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45998.275066203707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45998.275066203707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45998.275066203707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45998.275066203707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45998.275066203707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45998.275066203707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45998.275066203707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45998.275066203707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45998.275066203707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45998.275066203707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45998.275066203707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45998.275066203707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45998.275066203707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45998.275066203707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45998.275066203707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45998.275066203707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45998.275066203707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45998.275066203707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45998.275066203707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45998.275066203707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45998.275066203707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45998.275066203707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45998.275066203707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45998.275066203707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45998.275066203707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45998.275066203707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45998.275066203707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45998.275066203707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45998.275066203707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45998.275066203707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45998.275066203707</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45998.275066203707</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45998.275066203707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45998.275066203707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45998.275066203707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45998.275066203707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45998.275066203707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45998.275066203707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45998.275066203707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45998.275066203707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45998.275066203707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45998.275066203707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45998.275066203707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45998.275066203707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45998.275066203707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45998.275066203707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45998.275066203707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45998.275066203707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45998.275066203707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45998.275066203707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45998.275066203707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45998.275066203707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45998.275066203707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45998.275066203707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45998.275066203707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45998.275066203707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45998.275066203707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45998.275066203707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45998.275066203707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45998.275066203707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45998.275066203707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45998.275066203707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45998.275066203707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45998.275066203707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45998.275066203707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45998.275066203707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45998.275066203707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45998.275066203707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45998.275066203707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45998.275066203707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45998.275066203707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45998.275066203707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45998.275066203707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45998.275066203707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45998.275066203707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45998.275066203707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45998.275066203707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45998.275066203707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45998.275066203707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45998.275066203707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45998.275066203707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45998.275066203707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45998.275066203707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45998.275066203707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45998.275066203707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45998.275066203707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45998.275066203707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45998.275066203707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45998.275066203707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45998.275066203707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45998.275066203707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45998.275066203707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45998.275066203707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45998.275066203707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45998.275066203707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45998.275066203707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45998.275066203707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45998.275066203707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45998.275066203707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45998.275066203707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45998.275066203707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45998.275066203707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45998.275066203707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45998.275066203707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45998.275066203707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45998.275066203707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45998.275066203707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45998.275066203707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45998.275066203707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45998.275066203707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45998.275066203707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45998.275066203707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45998.275066203707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45998.275066203707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45998.275066203707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45998.275066203707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45998.275066203707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45998.275066203707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45998.275066203707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45998.275066203707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45998.275066203707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45998.275066203707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45998.275066203707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45998.275066203707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45998.275066203707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45998.275066203707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45998.275066203707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45998.275066203707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45998.275066203707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45998.275066203707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45998.275066203707</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45998.275066203707</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45998.275066203707</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45998.275066203707</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45998.275066203707</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45998.275066203707</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45998.275066203707</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45998.275066203707</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45998.275066203707</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45998.275066203707</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45998.275066203707</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45998.275066203707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45998.275066203707</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45998.275066203707</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45998.275066203707</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45998.275066203707</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45998.275066203707</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45998.275066203707</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45998.275066203707</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45998.275066203707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45998.275066203707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45998.275066203707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45998.275066203707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45998.275066203707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45998.275066203707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45998.275066203707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45998.275066203707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45998.275066203707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45998.275066203707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45998.275066203707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45998.275066203707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45998.275066203707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45998.275066203707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45998.275066203707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45998.275066203707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45998.275066203707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45998.275066203707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45998.275066203707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45998.275066203707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45998.275066203707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45998.275066203707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45998.275066203707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45998.275066203707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45998.275066203707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45998.275066203707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45998.275066203707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45998.275066203707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45998.275066203707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45998.275066203707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45998.275066203707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45998.275066203707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45998.275066203707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45998.275066203707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45998.275066203707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45998.275066203707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45998.275066203707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45998.275066203707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45998.275066203707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45998.275066203707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45998.275066203707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45998.275066203707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45998.275066203707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45998.275066203707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45998.275066203707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45998.275066203707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45998.275066203707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45998.275066203707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45998.275066203707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45998.275066203707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45998.275066203707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45998.275066203707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45998.275066203707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45998.275066203707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45998.275066203707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45998.275066203707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45998.275066203707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45998.275066203707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45998.275066203707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45998.275066203707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45998.275066203707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45998.275066203707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45998.275066203707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45998.275066203707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45998.275066203707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45998.275066203707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45998.275066203707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45998.275066203707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45998.275066203707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45998.275066203707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45998.275066203707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45998.275066203707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45998.275066203707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45998.275066203707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45998.275066203707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45998.275066203707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45998.275066203707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45998.275066203707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45998.275066203707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45998.275066203707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45998.275066203707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45998.275066203707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45998.275066203707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45998.275066203707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45998.275066203707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45998.275066203707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45998.275066203707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45998.275066203707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45998.275066203707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45998.275066203707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45998.275066203707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45998.275066203707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45998.275066203707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45998.275066203707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45998.275066203707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45998.275066203707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45998.275066203707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45998.275066203707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45998.275066203707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45998.275066203707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45998.275066203707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45998.275066203707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45998.275066203707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45998.275066203707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45998.275066203707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45998.275066203707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45998.275066203707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45998.275066203707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45998.275066203707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45998.275066203707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45998.275066203707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45998.275066203707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45998.275066203707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45998.275066203707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45998.275066203707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45998.275066203707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45998.275066203707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45998.275066203707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45998.275066203707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45998.275066203707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45998.275066203707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45998.275066203707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45998.275066203707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45998.275066203707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45998.275066203707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45998.275066203707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45998.275066203707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45998.275066203707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45998.275066203707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45998.275066203707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45998.275066203707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45998.275066203707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45998.275066203707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45998.275066203707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45998.275066203707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45998.275066203707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45998.275066203707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45998.275066203707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45998.275066203707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45998.275066203707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45998.275066203707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45998.275066203707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45998.275066203707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45998.275066203707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45998.275066203707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45998.275066203707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45998.275066203707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45998.275066203707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45998.275066203707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45998.275066203707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45998.275066203707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45998.275066203707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45998.275066203707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45998.275066203707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45998.275066203707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45998.275066203707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45998.275066203707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45998.275066203707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45998.275066203707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45998.275066203707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45998.275066203707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45998.275066203707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45998.275066203707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45998.275066203707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45998.275066203707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45998.275066203707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45998.275066203707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45998.275066203707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45998.275066203707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45998.275066203707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45998.275066203707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45998.275066203707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45998.275066203707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45998.275066203707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45998.275066203707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45998.275066203707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45998.275066203707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45998.275066203707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45998.275066203707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45998.275066203707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45998.275066203707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45998.275066203707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45998.275066203707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45998.275066203707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45998.275066203707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45998.275066203707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45998.275066203707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45998.275066203707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45998.275066203707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45998.275066203707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45998.275066203707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45998.275066203707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45998.275066203707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45998.275066203707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45998.275066203707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45998.275066203707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45998.275066203707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45998.275066203707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45998.275066203707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45998.275066203707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45998.275066203707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45998.275066203707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45998.275066203707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45998.275066203707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45998.275066203707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45998.275066203707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45998.275066203707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45998.275066203707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45998.275066203707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45998.275066203707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45998.275066203707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45998.275066203707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45998.275066203707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45998.275066203707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45998.275066203707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45998.275066203707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45998.275066203707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45998.275066203707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45998.275066203707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45998.275066203707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45998.275066203707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45998.275066203707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45998.275066203707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45998.275066203707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45998.275066203707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45998.275066203707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45998.275066203707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45998.275066203707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45998.275066203707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45998.275066203707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45998.275066203707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45998.275066203707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45998.275066203707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45998.275066203707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45998.275066203707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45998.275066203707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45998.275066203707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45998.275066203707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45998.275066203707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45998.275066203707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45998.275066203707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45998.275066203707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45998.275066203707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45998.275066203707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45998.275066203707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45998.275066203707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45998.275066203707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45998.275066203707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45998.275066203707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45998.275066203707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45998.275066203707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45998.275066203707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45998.275066203707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45998.275066203707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45998.275066203707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45998.275066203707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45998.275066203707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45998.275066203707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45998.275066203707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45998.275066203707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45998.275066203707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45998.275066203707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45998.275066203707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45998.275066203707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45998.275066203707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45998.275066203707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45998.275066203707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45998.275066203707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45998.275066203707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45998.275066203707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45998.275066203707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45998.275066203707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45998.275066203707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45998.275066203707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45998.275066203707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45998.275066203707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45998.275066203707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45998.275066203707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45998.275066203707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45998.275066203707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45998.275066203707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45998.275066203707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45998.275066203707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45998.275066203707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45998.275066203707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45998.275066203707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45998.275066203707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45998.275066203707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45998.275066203707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45998.275066203707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45998.275066203707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45998.275066203707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45998.275066203707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45998.275066203707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45998.275066203707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45998.275066203707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45998.275066203707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45998.275066203707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45998.275066203707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45998.275066203707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45998.275066203707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45998.275066203707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45998.275066203707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45998.275066203707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45998.275066203707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45998.275066203707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45998.275066203707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45998.275066203707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45998.275066203707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45998.275066203707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45998.275066203707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45998.275066203707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45998.275066203707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45998.275066203707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45998.275066203707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45998.275066203707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45998.275066203707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45998.275066203707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45998.275066203707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45998.275066203707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45998.275066203707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45998.275066203707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45998.275066203707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45998.275066203707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45998.275066203707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45998.275066203707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45998.275066203707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45998.275066203707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45998.275066203707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45998.275066203707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45998.275066203707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45998.275066203707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45998.275066203707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45998.275066203707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45998.275066203707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45998.275066203707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45998.275066203707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45998.275066203707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45998.275066203707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45998.275066203707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45998.275066203707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45998.275066203707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45998.275066203707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45998.275066203707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45998.275066203707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45998.275066203707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45998.275066203707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45998.275066203707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45998.275066203707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45998.275066203707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45998.275066203707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45998.275066203707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45998.275066203707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45998.275066203707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45998.275066203707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45998.275066203707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45998.275066203707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45998.275066203707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45998.275066203707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45998.275066203707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45998.275066203707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45998.275066203707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45998.275066203707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45998.275066203707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45998.275066203707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45998.275066203707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45998.275066203707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45998.275066203707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45998.275066203707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45998.275066203707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45998.275066203707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45998.275066203707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45998.275066203707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45998.275066203707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45998.275066203707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45998.275066203707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45998.275066203707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45998.275066203707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45998.275066203707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45998.275066203707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45998.275066203707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45998.275066203707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45998.275066203707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45998.275066203707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45998.275066203707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45998.275066203707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45998.275066203707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45998.275066203707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45998.275066203707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45998.275066203707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45998.275066203707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45998.275066203707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45998.275066203707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45998.275066203707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45998.275066203707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45998.275066203707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45998.275066203707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45998.275066203707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45998.275066203707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45998.275066203707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45998.275066203707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45998.275066203707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45998.275066203707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45998.275066203707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45998.275066203707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45998.275066203707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45998.275066203707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45998.275066203707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45998.275066203707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45998.275066203707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45998.275066203707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45998.275066203707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45998.275066203707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45998.275066203707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45998.275066203707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45998.275066203707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45998.275066203707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45998.275066203707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45998.275066203707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45998.275066203707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45998.275066203707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45998.275066203707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45998.275066203707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45998.275066203707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45998.275066203707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45998.275066203707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45998.275066203707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45998.275066203707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45998.275066203707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45998.275066203707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45998.275066203707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45998.275066203707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45998.275066203707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45998.275066203707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45998.275066203707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45998.275066203707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45998.275066203707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45998.275066203707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45998.275066203707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45998.275066203707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45998.275066203707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45998.275066203707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45998.275066203707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45998.275066203707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45998.275066203707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45998.275066203707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45998.275066203707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45998.275066203707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45998.275066203707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45998.275066203707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45998.275066203707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45998.275066203707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45998.275066203707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45998.275066203707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45998.275066203707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45998.275066203707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45998.275066203707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45998.275066203707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45998.275066203707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45998.275066203707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45998.275066203707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45998.275066203707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45998.275066203707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45998.275066203707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45998.275066203707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45998.275066203707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45998.275066203707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45998.275066203707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45998.275066203707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45998.275066203707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45998.275066203707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45998.275066203707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45998.275066203707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45998.275066203707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45998.275066203707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45998.275066203707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45998.275066203707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45998.275066203707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45998.275066203707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45998.275066203707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45998.275066203707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45998.275066203707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45998.275066203707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45998.275066203707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45998.275066203707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45998.275066203707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45998.275066203707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45998.275066203707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45998.275066203707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45998.275066203707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45998.275066203707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45998.275066203707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45998.275066203707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45998.275066203707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45998.275066203707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45998.275066203707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45998.275066203707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45998.275066203707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45998.275066203707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45998.275066203707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45998.275066203707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45998.275066203707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45998.275066203707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45998.275066203707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45998.275066203707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45998.275066203707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45998.275066203707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45998.275066203707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45998.275066203707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45998.275066203707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45998.275066203707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45998.275066203707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45998.275066203707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45998.275066203707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45998.275066203707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45998.275066203707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45998.275066203707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45998.275066203707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45998.275066203707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45998.275066203707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45998.275066203707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45998.275066203707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45998.275066203707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45998.275066203707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45998.275066203707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45998.275066203707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45998.275066203707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45998.275066203707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45998.275066203707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45998.275066203707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45998.275066203707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45998.275066203707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45998.275066203707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45998.275066203707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45998.275066203707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45998.275066203707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45998.275066203707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45998.275066203707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45998.275066203707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45998.275066203707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45998.275066203707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45998.275066203707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45998.275066203707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45998.275066203707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45998.275066203707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45998.275066203707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45998.275066203707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45998.275066203707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45998.275066203707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45998.275066203707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45998.275066203707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45998.275066203707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45998.275066203707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45998.275066203707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45998.275066203707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45998.275066203707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45998.275066203707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45998.275066203707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45998.275066203707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45998.275066203707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45998.275066203707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45998.275066203707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45998.275066203707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45998.275066203707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45998.275066203707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45998.275066203707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45998.275066203707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45998.275066203707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45998.275066203707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45998.275066203707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45998.275066203707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45998.275066203707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45998.275066203707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45998.275066203707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45998.275066203707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45998.275066203707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45998.275066203707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45998.275066203707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45998.275066203707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45998.275066203707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45998.275066203707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45998.275066203707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45998.275066203707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45998.275066203707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45998.275066203707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45998.275066203707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45998.275066203707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45998.275066203707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45998.275066203707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45998.275066203707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45998.275066203707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45998.275066203707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45998.275066203707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45998.275066203707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45998.275066203707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45998.275066203707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45998.275066203707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45998.275066203707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45998.275066203707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45998.275066203707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45998.275066203707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45998.275066203707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45998.275066203707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45998.275066203707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45998.275066203707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45998.275066203707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45998.275066203707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45998.275066203707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45998.275066203707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45998.275066203707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45998.275066203707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45998.275066203707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45998.275066203707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45998.275066203707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45998.275066203707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45998.275066203707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45998.275066203707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45998.275066203707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45998.275066203707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45998.275066203707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45998.275066203707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45998.275066203707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45998.275066203707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45998.275066203707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45998.275066203707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45998.275066203707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45998.275066203707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45998.275066203707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45998.275066203707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45998.275066203707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45998.275066203707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45998.275066203707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45998.275066203707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45998.275066203707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45998.275066203707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45998.275066203707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45998.275066203707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45998.275066203707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45998.275066203707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45998.275066203707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45998.275066203707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45998.275066203707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45998.275066203707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45998.275066203707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45998.275066203707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45998.275066203707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45998.275066203707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45998.275066203707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45998.275066203707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45998.275066203707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45998.275066203707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45998.275066203707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45998.275066203707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45998.275066203707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45998.275066203707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45998.275066203707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45998.275066203707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45998.275066203707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45998.275066203707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45998.275066203707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45998.275066203707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45998.275066203707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45998.275066203707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45998.275066203707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45998.275066203707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45998.275066203707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45998.275066203707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45998.275066203707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45998.275066203707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45998.275066203707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45998.275066203707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45998.275066203707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45998.275066203707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45998.275066203707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45998.275066203707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45998.275066203707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45998.275066203707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45998.275066203707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45998.275066203707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45998.275066203707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45998.275066203707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45998.275066203707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45998.275066203707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45998.275066203707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45998.275066203707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45998.275066203707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45998.275066203707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45998.275066203707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45998.275066203707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45998.275066203707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45998.275066203707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45998.275066203707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45998.275066203707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45998.275066203707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45998.275066203707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45998.275066203707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45998.275066203707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45998.275066203707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45998.275066203707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45998.275066203707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45998.275066203707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45998.275066203707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45998.275066203707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45998.275066203707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45998.275066203707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45998.275066203707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45998.275066203707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45998.275066203707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45998.275066203707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45998.275066203707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45998.275066203707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45998.275066203707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45998.275066203707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45998.275066203707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45998.275066203707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45998.275066203707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45998.275066203707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45998.275066203707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45998.275066203707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45998.275066203707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45998.275066203707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45998.275066203707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45998.275066203707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45998.275066203707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45998.275066203707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45998.275066203707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45998.275066203707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45998.275066203707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45998.275066203707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45998.275066203707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45998.275066203707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45998.275066203707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45998.275066203707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45998.275066203707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45998.275066203707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45998.275066203707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45998.275066203707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45998.275066203707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45998.275066203707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45998.275066203707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45998.275066203707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45998.275066203707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45998.275066203707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45998.275066203707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45998.275066203707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45998.275066203707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45998.275066203707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45998.275066203707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45998.275066203707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45998.275066203707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45998.275066203707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45998.275066203707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45998.275066203707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45998.275066203707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45998.275066203707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45998.275066203707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45998.275066203707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45998.275066203707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45998.275066203707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45998.275066203707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45998.275066203707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45998.275066203707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45998.275066203707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45998.275066203707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45998.275066203707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45998.275066203707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45998.275066203707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45998.275066203707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45998.275066203707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45998.275066203707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45998.275066203707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45998.275066203707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45998.275066203707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45998.275066203707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45998.275066203707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45998.275066203707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45998.275066203707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45998.275066203707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45998.275066203707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45998.275066203707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45998.275066203707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45998.275066203707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45998.275066203707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45998.275066203707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45998.275066203707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45998.275066203707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45998.275066203707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45998.275066203707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45998.275066203707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45998.275066203707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45998.275066203707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45998.275066203707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45998.275066203707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45998.275066203707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45998.275066203707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45998.275066203707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45998.275066203707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45998.275066203707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45998.275066203707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45998.275066203707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45998.275066203707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45998.275066203707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45998.275066203707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45998.275066203707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45998.275066203707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45998.275066203707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45998.275066203707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45998.275066203707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45998.275066203707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45998.275066203707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45998.275066203707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45998.275066203707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45998.275066203707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45998.275066203707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45998.275066203707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45998.275066203707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45998.275066203707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45998.275066203707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45998.275066203707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45998.275066203707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45998.275066203707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45998.275066203707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45998.275066203707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45998.275066203707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45998.275066203707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45998.275066203707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45998.275066203707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45998.275066203707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45998.275066203707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45998.275066203707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45998.275066203707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45998.275066203707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45998.275066203707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45998.275066203707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45998.275066203707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45998.275066203707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45998.275066203707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45998.275066203707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45998.275066203707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45998.275066203707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45998.275066203707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45998.275066203707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45998.275066203707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45998.275066203707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45998.275066203707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45998.275066203707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45998.275066203707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45998.275066203707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45998.275066203707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45998.275066203707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45998.275066203707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45998.275066203707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45998.275066203707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45998.275066203707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45998.275066203707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45998.275066203707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45998.275066203707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45998.275066203707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45998.275066203707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45998.275066203707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45998.275066203707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45998.275066203707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45998.275066203707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45998.275066203707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45998.275066203707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45998.275066203707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45998.275066203707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45998.275066203707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45998.275066203707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45998.275066203707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45998.275066203707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45998.275066203707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45998.275066203707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45998.275066203707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45998.275066203707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45998.275066203707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45998.275066203707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45998.275066203707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45998.275066203707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45998.275066203707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45998.275066203707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45998.275066203707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45998.275066203707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45998.275066203707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45998.275066203707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45998.275066203707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45998.275066203707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45998.275066203707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45998.275066203707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45998.275066203707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45998.275066203707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45998.275066203707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45998.275066203707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45998.275066203707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45998.275066203707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45998.275066203707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45998.275066203707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45998.275066203707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45998.275066203707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45998.275066203707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45998.275066203707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45998.275066203707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45998.275066203707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45998.275066203707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45998.275066203707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45998.275066203707</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294.79434861111076</v>
      </c>
      <c r="H2" s="91">
        <v>45703.474768518521</v>
      </c>
      <c r="I2" s="91" t="str">
        <f>IFERROR(VLOOKUP(D2,DB!A:F,6,0),"")</f>
        <v>SCECO</v>
      </c>
      <c r="J2" s="91" t="str">
        <f>IFERROR(VLOOKUP(D2,DB!A:G,7,0),"")</f>
        <v>Dead</v>
      </c>
      <c r="K2" s="93" t="s">
        <v>39124</v>
      </c>
      <c r="L2" s="87" t="str">
        <f>IFERROR(VLOOKUP(D2,DB!A:I,9,0),"")</f>
        <v>Latis</v>
      </c>
    </row>
    <row r="3" spans="1:16" ht="33.75" customHeight="1">
      <c r="A3" s="107" t="s">
        <v>39125</v>
      </c>
      <c r="B3" s="107" t="str">
        <f>IFERROR(VLOOKUP(D3,DB!A:K,11,0),"")</f>
        <v>R4</v>
      </c>
      <c r="C3" s="89">
        <v>2</v>
      </c>
      <c r="D3" s="87" t="s">
        <v>32840</v>
      </c>
      <c r="E3" s="90" t="s">
        <v>39106</v>
      </c>
      <c r="F3" s="91">
        <v>45997.492002314815</v>
      </c>
      <c r="G3" s="92">
        <f t="shared" ref="G3:G56" ca="1" si="0">IFERROR(NOW()-F3,"")</f>
        <v>0.7830638888917747</v>
      </c>
      <c r="H3" s="91">
        <v>45997.474282407406</v>
      </c>
      <c r="I3" s="107" t="str">
        <f>IFERROR(VLOOKUP(D3,DB!A:F,6,0),"")</f>
        <v>SCECO</v>
      </c>
      <c r="J3" s="107" t="str">
        <f>IFERROR(VLOOKUP(D3,DB!A:G,7,0),"")</f>
        <v>Dead</v>
      </c>
      <c r="K3" s="93" t="s">
        <v>39126</v>
      </c>
      <c r="L3" s="87" t="str">
        <f>IFERROR(VLOOKUP(D3,DB!A:I,9,0),"")</f>
        <v>Latis</v>
      </c>
    </row>
    <row r="4" spans="1:16" ht="15" customHeight="1">
      <c r="A4" s="107" t="s">
        <v>39127</v>
      </c>
      <c r="B4" s="107" t="str">
        <f>IFERROR(VLOOKUP(D4,DB!A:K,11,0),"")</f>
        <v>R4</v>
      </c>
      <c r="C4" s="89">
        <v>2</v>
      </c>
      <c r="D4" s="87" t="s">
        <v>30656</v>
      </c>
      <c r="E4" s="90" t="s">
        <v>39111</v>
      </c>
      <c r="F4" s="91">
        <v>45997.533333333333</v>
      </c>
      <c r="G4" s="92">
        <f t="shared" ca="1" si="0"/>
        <v>0.74173287037410773</v>
      </c>
      <c r="H4" s="91">
        <v>45997.522280092591</v>
      </c>
      <c r="I4" s="107" t="str">
        <f>IFERROR(VLOOKUP(D4,DB!A:F,6,0),"")</f>
        <v>Generator-SG</v>
      </c>
      <c r="J4" s="107" t="str">
        <f>IFERROR(VLOOKUP(D4,DB!A:G,7,0),"")</f>
        <v>Good</v>
      </c>
      <c r="K4" s="93" t="s">
        <v>39128</v>
      </c>
      <c r="L4" s="87" t="str">
        <f>IFERROR(VLOOKUP(D4,DB!A:I,9,0),"")</f>
        <v>Latis</v>
      </c>
    </row>
    <row r="5" spans="1:16" ht="15" customHeight="1">
      <c r="A5" s="107"/>
      <c r="B5" s="107" t="str">
        <f>IFERROR(VLOOKUP(D5,DB!A:K,11,0),"")</f>
        <v/>
      </c>
      <c r="C5" s="89"/>
      <c r="D5" s="87"/>
      <c r="E5" s="90"/>
      <c r="F5" s="91"/>
      <c r="G5" s="92">
        <f t="shared" ca="1" si="0"/>
        <v>45998.275066203707</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45998.275066203707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45998.275066203707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45998.275066203707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45998.275066203707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45998.275066203707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45998.275066203707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45998.275066203707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45998.275066203707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45998.275066203707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45998.275066203707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45998.275066203707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45998.275066203707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45998.275066203707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45998.275066203707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45998.275066203707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45998.275066203707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45998.275066203707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45998.275066203707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45998.275066203707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45998.275066203707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45998.275066203707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45998.275066203707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45998.275066203707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45998.275066203707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45998.275066203707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45998.275066203707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45998.275066203707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45998.275066203707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45998.275066203707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45998.275066203707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45998.275066203707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45998.275066203707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45998.275066203707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45998.275066203707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45998.275066203707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45998.275066203707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45998.275066203707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45998.275066203707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45998.275066203707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45998.275066203707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45998.275066203707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45998.275066203707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45998.275066203707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45998.275066203707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45998.275066203707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45998.275066203707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45998.275066203707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45998.275066203707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45998.275066203707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45998.275066203707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45998.275066203707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45998.275066203707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45998.275066203707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45998.275066203707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45998.275066203707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45998.275066203707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45998.275066203707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45998.275066203707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45998.275066203707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45998.275066203707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45998.275066203707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45998.275066203707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45998.275066203707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45998.275066203707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45998.275066203707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45998.275066203707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45998.275066203707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45998.275066203707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45998.275066203707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45998.275066203707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45998.275066203707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45998.275066203707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45998.275066203707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45998.275066203707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45998.275066203707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45998.275066203707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45998.275066203707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45998.275066203707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45998.275066203707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45998.275066203707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45998.275066203707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45998.275066203707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45998.275066203707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45998.275066203707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45998.275066203707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45998.275066203707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45998.275066203707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45998.275066203707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45998.275066203707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45998.275066203707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45998.275066203707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45998.275066203707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45998.275066203707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45998.275066203707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45998.275066203707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45998.275066203707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45998.275066203707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45998.275066203707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45998.275066203707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45998.275066203707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45998.275066203707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45998.275066203707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45998.275066203707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45998.275066203707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45998.275066203707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45998.275066203707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45998.275066203707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45998.275066203707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45998.275066203707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45998.275066203707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45998.275066203707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45998.275066203707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45998.275066203707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45998.275066203707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45998.275066203707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45998.275066203707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45998.275066203707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45998.275066203707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45998.275066203707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45998.275066203707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45998.275066203707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45998.275066203707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45998.275066203707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45998.275066203707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45998.275066203707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45998.275066203707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45998.275066203707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45998.275066203707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45998.275066203707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45998.275066203707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45998.275066203707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45998.275066203707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45998.275066203707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45998.275066203707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45998.275066203707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45998.275066203707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45998.275066203707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45998.275066203707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45998.275066203707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45998.275066203707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45998.275066203707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45998.275066203707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45998.275066203707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45998.275066203707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45998.275066203707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45998.275066203707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45998.275066203707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45998.275066203707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45998.275066203707</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45998.275066203707</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45998.275066203707</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45998.275066203707</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45998.275066203707</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45998.275066203707</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45998.275066203707</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45998.275066203707</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45998.275066203707</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45998.275066203707</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45998.275066203707</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45998.275066203707</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45998.275066203707</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D17" sqref="D17"/>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106.44300601851864</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39111</v>
      </c>
      <c r="F3" s="38">
        <v>45926.188877314817</v>
      </c>
      <c r="G3" s="102">
        <f t="shared" ref="G3" ca="1" si="0">IFERROR(NOW()-F3,"")</f>
        <v>72.08618888889032</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39111</v>
      </c>
      <c r="F4" s="104">
        <v>45948.661111111112</v>
      </c>
      <c r="G4" s="105">
        <f t="shared" ref="G4" ca="1" si="1">IFERROR(NOW()-F4,"")</f>
        <v>49.613955092594551</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16.901767592593387</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1.1675777777782059</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ca="1">IFERROR(NOW()-F7,"")</f>
        <v>45998.275066203707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ref="G8:G32" ca="1" si="3">IFERROR(NOW()-F8,"")</f>
        <v>45998.275066203707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45998.275066203707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45998.275066203707</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45998.275066203707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45998.275066203707</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45998.275066203707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45998.275066203707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45998.275066203707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45998.275066203707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45998.275066203707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45998.275066203707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45998.275066203707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45998.275066203707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45998.275066203707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45998.275066203707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45998.275066203707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45998.275066203707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45998.275066203707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45998.275066203707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45998.275066203707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45998.275066203707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45998.275066203707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45998.275066203707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45998.275066203707</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45998.275066203707</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45998.275066203707</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45998.275066203707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45998.275066203707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45998.275066203707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45998.275066203707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45998.275066203707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45998.275066203707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45998.275066203707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45998.275066203707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45998.275066203707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45998.275066203707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45998.275066203707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45998.275066203707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45998.275066203707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45998.275066203707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45998.275066203707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45998.275066203707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45998.275066203707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45998.275066203707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45998.275066203707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45998.275066203707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45998.275066203707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45998.275066203707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45998.275066203707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45998.275066203707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45998.275066203707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45998.275066203707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45998.275066203707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45998.275066203707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45998.275066203707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45998.275066203707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45998.275066203707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45998.275066203707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45998.275066203707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45998.275066203707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45998.275066203707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45998.275066203707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45998.275066203707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45998.275066203707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45998.275066203707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45998.275066203707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45998.275066203707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45998.275066203707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45998.275066203707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45998.275066203707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45998.275066203707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45998.275066203707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45998.275066203707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45998.275066203707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45998.275066203707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45998.275066203707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45998.275066203707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45998.275066203707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45998.275066203707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45998.275066203707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45998.275066203707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45998.275066203707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45998.275066203707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45998.275066203707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45998.275066203707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45998.275066203707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45998.275066203707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45998.275066203707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45998.275066203707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45998.275066203707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45998.275066203707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45998.275066203707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45998.275066203707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45998.275066203707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45998.275066203707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45998.275066203707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45998.275066203707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45998.275066203707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45998.275066203707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45998.275066203707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45998.275066203707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45998.275066203707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45998.275066203707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45998.275066203707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45998.275066203707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45998.275066203707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45998.275066203707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45998.275066203707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45998.275066203707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45998.275066203707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45998.275066203707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45998.275066203707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45998.275066203707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45998.275066203707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45998.275066203707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45998.275066203707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45998.275066203707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45998.275066203707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45998.275066203707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45998.275066203707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45998.275066203707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45998.275066203707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45998.275066203707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45998.275066203707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45998.275066203707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45998.275066203707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45998.275066203707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45998.275066203707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45998.275066203707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45998.275066203707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45998.275066203707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45998.275066203707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45998.275066203707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45998.275066203707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45998.275066203707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45998.275066203707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45998.275066203707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45998.275066203707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45998.275066203707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45998.275066203707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45998.275066203707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45998.275066203707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45998.275066203707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45998.275066203707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45998.275066203707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45998.275066203707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45998.275066203707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45998.275066203707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45998.275066203707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45998.275066203707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45998.275066203707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45998.275066203707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45998.275066203707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45998.275066203707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45998.275066203707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45998.275066203707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45998.275066203707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45998.275066203707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45998.275066203707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45998.275066203707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45998.275066203707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45998.275066203707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45998.275066203707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45998.275066203707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45998.275066203707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45998.275066203707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45998.275066203707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45998.275066203707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45998.275066203707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45998.275066203707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45998.275066203707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45998.275066203707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45998.275066203707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45998.275066203707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45998.275066203707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45998.275066203707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45998.275066203707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45998.275066203707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45998.275066203707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45998.275066203707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45998.275066203707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45998.275066203707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45998.275066203707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45998.275066203707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45998.275066203707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45998.275066203707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45998.275066203707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45998.275066203707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45998.275066203707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45998.275066203707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45998.275066203707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45998.275066203707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45998.275066203707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45998.275066203707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45998.275066203707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45998.275066203707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45998.275066203707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45998.275066203707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45998.275066203707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45998.275066203707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45998.275066203707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45998.275066203707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45998.275066203707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45998.275066203707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45998.275066203707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45998.275066203707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45998.275066203707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45998.275066203707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45998.275066203707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45998.275066203707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45998.275066203707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45998.275066203707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45998.275066203707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45998.275066203707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45998.275066203707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45998.275066203707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45998.275066203707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45998.275066203707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45998.275066203707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45998.275066203707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45998.275066203707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45998.275066203707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45998.275066203707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45998.275066203707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45998.275066203707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45998.275066203707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45998.275066203707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45998.275066203707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45998.275066203707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45998.275066203707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45998.275066203707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45998.275066203707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45998.275066203707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45998.275066203707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45998.275066203707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45998.275066203707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45998.275066203707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45998.275066203707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45998.275066203707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45998.275066203707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45998.275066203707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45998.275066203707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45998.275066203707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45998.275066203707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45998.275066203707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45998.275066203707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45998.275066203707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45998.275066203707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45998.275066203707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45998.275066203707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45998.275066203707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45998.275066203707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45998.275066203707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45998.275066203707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45998.275066203707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45998.275066203707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45998.275066203707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45998.275066203707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45998.275066203707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45998.275066203707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45998.275066203707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45998.275066203707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45998.275066203707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45998.275066203707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45998.275066203707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45998.275066203707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45998.275066203707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45998.275066203707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45998.275066203707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45998.275066203707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45998.275066203707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45998.275066203707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45998.275066203707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45998.275066203707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45998.275066203707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45998.275066203707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45998.275066203707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45998.275066203707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45998.275066203707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45998.275066203707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45998.275066203707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45998.275066203707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45998.275066203707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45998.275066203707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45998.275066203707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45998.275066203707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45998.275066203707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45998.275066203707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45998.275066203707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45998.275066203707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45998.275066203707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45998.275066203707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45998.275066203707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45998.275066203707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45998.275066203707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45998.275066203707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45998.275066203707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45998.275066203707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45998.275066203707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45998.275066203707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45998.275066203707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45998.275066203707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45998.275066203707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45998.275066203707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45998.275066203707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45998.275066203707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45998.275066203707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45998.275066203707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45998.275066203707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45998.275066203707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45998.275066203707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45998.275066203707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45998.275066203707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45998.275066203707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45998.275066203707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45998.275066203707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45998.275066203707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45998.275066203707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45998.275066203707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45998.275066203707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45998.275066203707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45998.275066203707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45998.275066203707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45998.275066203707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45998.275066203707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45998.275066203707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45998.275066203707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45998.275066203707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45998.275066203707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45998.275066203707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45998.275066203707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45998.275066203707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45998.275066203707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45998.275066203707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45998.275066203707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45998.275066203707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45998.275066203707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45998.275066203707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45998.275066203707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45998.275066203707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45998.275066203707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45998.275066203707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45998.275066203707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45998.275066203707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45998.275066203707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45998.275066203707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45998.275066203707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45998.275066203707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45998.275066203707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45998.275066203707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45998.275066203707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45998.275066203707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45998.275066203707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45998.275066203707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45998.275066203707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45998.275066203707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45998.275066203707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45998.275066203707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45998.275066203707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45998.275066203707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45998.275066203707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45998.275066203707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45998.275066203707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45998.275066203707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45998.275066203707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45998.275066203707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45998.275066203707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45998.275066203707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45998.275066203707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45998.275066203707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45998.275066203707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45998.275066203707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45998.275066203707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45998.275066203707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45998.275066203707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45998.275066203707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45998.275066203707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45998.275066203707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45998.275066203707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45998.275066203707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45998.275066203707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45998.275066203707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45998.275066203707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45998.275066203707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45998.275066203707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45998.275066203707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45998.275066203707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45998.275066203707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45998.275066203707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45998.275066203707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45998.275066203707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45998.275066203707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45998.275066203707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45998.275066203707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45998.275066203707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45998.275066203707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45998.275066203707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45998.275066203707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45998.275066203707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45998.275066203707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45998.275066203707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45998.275066203707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45998.275066203707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45998.275066203707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45998.275066203707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45998.275066203707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45998.275066203707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45998.275066203707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45998.275066203707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45998.275066203707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45998.275066203707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45998.275066203707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45998.275066203707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45998.275066203707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45998.275066203707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45998.275066203707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45998.275066203707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45998.275066203707</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45998.275066203707</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45998.275066203707</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45998.275066203707</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45998.275066203707</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45998.275066203707</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45998.275066203707</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45998.275066203707</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2025-12-07T03:37:58Z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