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17" documentId="120_S{2AC9BD13-BADA-5192-A53E-5A8FF88502F6}" xr6:coauthVersionLast="47" xr6:coauthVersionMax="47" xr10:uidLastSave="{26587619-9431-41A7-A6D0-1B7FC5DE084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<sst xmlns="http://schemas.openxmlformats.org/spreadsheetml/2006/main" count="180281" uniqueCount="39124">
  <si>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</si>
  <si>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</si>
  <si>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</si>
  <si>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</si>
  <si>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</si>
  <si>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</si>
  <si>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</si>
  <si>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</si>
  <si>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</si>
  <si>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</si>
  <si>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</si>
  <si>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</si>
  <si>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</si>
  <si>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</si>
  <si>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</si>
  <si>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</si>
  <si>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</si>
  <si>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</si>
  <si>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</si>
  <si>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</si>
  <si>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</si>
  <si>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</si>
  <si>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</si>
  <si>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</si>
  <si>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</si>
  <si>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</si>
  <si>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</si>
  <si>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</si>
  <si>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</si>
  <si>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</si>
  <si>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</si>
  <si>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</si>
  <si>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</si>
  <si>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</si>
  <si>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</si>
  <si>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</si>
  <si>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</si>
  <si>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</si>
  <si>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</si>
  <si>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</si>
  <si>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</si>
  <si>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</si>
  <si>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</si>
  <si>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</si>
  <si>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</si>
  <si>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</si>
  <si>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</si>
  <si>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</si>
  <si>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</si>
  <si>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</si>
  <si>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</si>
  <si>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</si>
  <si>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</si>
  <si>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</si>
  <si>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</si>
  <si>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</si>
  <si>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</si>
  <si>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</si>
  <si>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</si>
  <si>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</si>
  <si>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</si>
  <si>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</si>
  <si>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</si>
  <si>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</si>
  <si>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</si>
  <si>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</si>
  <si>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</si>
  <si>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</si>
  <si>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</si>
  <si>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</si>
  <si>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</si>
  <si>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</si>
  <si>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</si>
  <si>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</si>
  <si>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</si>
  <si>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</si>
  <si>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</si>
  <si>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</si>
  <si>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</si>
  <si>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</si>
  <si>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</si>
  <si>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</si>
  <si>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</si>
  <si>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</si>
  <si>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</si>
  <si>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</si>
  <si>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</si>
  <si>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</si>
  <si>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</si>
  <si>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</si>
  <si>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</si>
  <si>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</si>
  <si>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</si>
  <si>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</si>
  <si>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</si>
  <si>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</si>
  <si>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</si>
  <si>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</si>
  <si>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</si>
  <si>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</si>
  <si>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</si>
  <si>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</si>
  <si>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</si>
  <si>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</si>
  <si>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</si>
  <si>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</si>
  <si>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</si>
  <si>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</si>
  <si>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</si>
  <si>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</si>
  <si>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</si>
  <si>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</si>
  <si>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</si>
  <si>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</si>
  <si>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</si>
  <si>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</si>
  <si>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</si>
  <si>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</si>
  <si>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</si>
  <si>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</si>
  <si>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</si>
  <si>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</si>
  <si>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</si>
  <si>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</si>
  <si>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</si>
  <si>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</si>
  <si>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</si>
  <si>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</si>
  <si>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</si>
  <si>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</si>
  <si>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</si>
  <si>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</si>
  <si>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</si>
  <si>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</si>
  <si>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</si>
  <si>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</si>
  <si>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</si>
  <si>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</si>
  <si>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</si>
  <si>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</si>
  <si>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</si>
  <si>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</si>
  <si>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</si>
  <si>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</si>
  <si>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</si>
  <si>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</si>
  <si>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</si>
  <si>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</si>
  <si>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</si>
  <si>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</si>
  <si>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</si>
  <si>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</si>
  <si>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</si>
  <si>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</si>
  <si>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</si>
  <si>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</si>
  <si>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</si>
  <si>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</si>
  <si>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</si>
  <si>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</si>
  <si>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</si>
  <si>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</si>
  <si>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</si>
  <si>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</si>
  <si>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</si>
  <si>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</si>
  <si>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</si>
  <si>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</si>
  <si>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</si>
  <si>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</si>
  <si>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</si>
  <si>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</si>
  <si>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</si>
  <si>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</si>
  <si>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</si>
  <si>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</si>
  <si>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</si>
  <si>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</si>
  <si>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</si>
  <si>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</si>
  <si>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</si>
  <si>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</si>
  <si>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</si>
  <si>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</si>
  <si>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</si>
  <si>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</si>
  <si>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</si>
  <si>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</si>
  <si>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</si>
  <si>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</si>
  <si>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</si>
  <si>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</si>
  <si>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</si>
  <si>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</si>
  <si>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</si>
  <si>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</si>
  <si>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</si>
  <si>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</si>
  <si>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</si>
  <si>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</si>
  <si>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</si>
  <si>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</si>
  <si>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</si>
  <si>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</si>
  <si>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</si>
  <si>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</si>
  <si>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</si>
  <si>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</si>
  <si>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</si>
  <si>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</si>
  <si>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</si>
  <si>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</si>
  <si>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</si>
  <si>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</si>
  <si>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</si>
  <si>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</si>
  <si>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</si>
  <si>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</si>
  <si>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</si>
  <si>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</si>
  <si>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</si>
  <si>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</si>
  <si>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</si>
  <si>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</si>
  <si>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</si>
  <si>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</si>
  <si>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</si>
  <si>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</si>
  <si>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</si>
  <si>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</si>
  <si>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</si>
  <si>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</si>
  <si>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</si>
  <si>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</si>
  <si>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</si>
  <si>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</si>
  <si>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</si>
  <si>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</si>
  <si>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</si>
  <si>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</si>
  <si>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</si>
  <si>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</si>
  <si>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</si>
  <si>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</si>
  <si>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</si>
  <si>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</si>
  <si>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</si>
  <si>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</si>
  <si>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</si>
  <si>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</si>
  <si>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</si>
  <si>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</si>
  <si>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</si>
  <si>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</si>
  <si>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</si>
  <si>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</si>
  <si>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</si>
  <si>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</si>
  <si>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</si>
  <si>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</si>
  <si>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</si>
  <si>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</si>
  <si>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</si>
  <si>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</si>
  <si>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</si>
  <si>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</si>
  <si>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</si>
  <si>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</si>
  <si>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</si>
  <si>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</si>
  <si>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</si>
  <si>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</si>
  <si>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</si>
  <si>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</si>
  <si>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</si>
  <si>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</si>
  <si>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</si>
  <si>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</si>
  <si>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</si>
  <si>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</si>
  <si>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</si>
  <si>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</si>
  <si>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</si>
  <si>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</si>
  <si>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</si>
  <si>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</si>
  <si>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</si>
  <si>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</si>
  <si>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</si>
  <si>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</si>
  <si>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</si>
  <si>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</si>
  <si>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</si>
  <si>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</si>
  <si>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</si>
  <si>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</si>
  <si>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</si>
  <si>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</si>
  <si>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</si>
  <si>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</si>
  <si>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</si>
  <si>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</si>
  <si>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</si>
  <si>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</si>
  <si>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</si>
  <si>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</si>
  <si>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</si>
  <si>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</si>
  <si>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</si>
  <si>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</si>
  <si>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</si>
  <si>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</si>
  <si>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</si>
  <si>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</si>
  <si>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</si>
  <si>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</si>
  <si>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</si>
  <si>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</si>
  <si>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</si>
  <si>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</si>
  <si>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</si>
  <si>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</si>
  <si>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</si>
  <si>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</si>
  <si>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</si>
  <si>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</si>
  <si>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</si>
  <si>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</si>
  <si>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</si>
  <si>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</si>
  <si>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</si>
  <si>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</si>
  <si>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</si>
  <si>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</si>
  <si>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</si>
  <si>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</si>
  <si>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</si>
  <si>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</si>
  <si>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</si>
  <si>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</si>
  <si>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</si>
  <si>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</si>
  <si>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</si>
  <si>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</si>
  <si>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</si>
  <si>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</si>
  <si>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</si>
  <si>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</si>
  <si>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</si>
  <si>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</si>
  <si>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</si>
  <si>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</si>
  <si>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</si>
  <si>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</si>
  <si>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</si>
  <si>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</si>
  <si>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</si>
  <si>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</si>
  <si>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</si>
  <si>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</si>
  <si>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</si>
  <si>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</si>
  <si>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</si>
  <si>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</si>
  <si>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</si>
  <si>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</si>
  <si>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</si>
  <si>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</si>
  <si>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</si>
  <si>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</si>
  <si>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</si>
  <si>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</si>
  <si>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</si>
  <si>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</si>
  <si>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</si>
  <si>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</si>
  <si>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</si>
  <si>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</si>
  <si>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</si>
  <si>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</si>
  <si>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</si>
  <si>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</si>
  <si>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</si>
  <si>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</si>
  <si>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</si>
  <si>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</si>
  <si>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</si>
  <si>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</si>
  <si>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</si>
  <si>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</si>
  <si>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</si>
  <si>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</si>
  <si>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</si>
  <si>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</si>
  <si>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</si>
  <si>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</si>
  <si>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</si>
  <si>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</si>
  <si>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</si>
  <si>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</si>
  <si>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</si>
  <si>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</si>
  <si>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</si>
  <si>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</si>
  <si>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</si>
  <si>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</si>
  <si>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</si>
  <si>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</si>
  <si>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</si>
  <si>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</si>
  <si>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</si>
  <si>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</si>
  <si>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</si>
  <si>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</si>
  <si>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</si>
  <si>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</si>
  <si>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</si>
  <si>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</si>
  <si>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</si>
  <si>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</si>
  <si>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</si>
  <si>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</si>
  <si>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</si>
  <si>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</si>
  <si>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</si>
  <si>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</si>
  <si>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</si>
  <si>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</si>
  <si>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</si>
  <si>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</si>
  <si>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</si>
  <si>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</si>
  <si>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</si>
  <si>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</si>
  <si>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</si>
  <si>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</si>
  <si>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</si>
  <si>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</si>
  <si>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</si>
  <si>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</si>
  <si>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</si>
  <si>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</si>
  <si>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</si>
  <si>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</si>
  <si>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</si>
  <si>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</si>
  <si>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</si>
  <si>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</si>
  <si>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</si>
  <si>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</si>
  <si>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</si>
  <si>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</si>
  <si>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</si>
  <si>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</si>
  <si>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</si>
  <si>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</si>
  <si>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</si>
  <si>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</si>
  <si>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</si>
  <si>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</si>
  <si>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</si>
  <si>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</si>
  <si>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</si>
  <si>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</si>
  <si>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</si>
  <si>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</si>
  <si>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</si>
  <si>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</si>
  <si>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</si>
  <si>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</si>
  <si>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</si>
  <si>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</si>
  <si>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</si>
  <si>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</si>
  <si>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</si>
  <si>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</si>
  <si>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</si>
  <si>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</si>
  <si>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</si>
  <si>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</si>
  <si>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</si>
  <si>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</si>
  <si>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</si>
  <si>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</si>
  <si>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</si>
  <si>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</si>
  <si>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</si>
  <si>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</si>
  <si>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</si>
  <si>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</si>
  <si>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</si>
  <si>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</si>
  <si>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</si>
  <si>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</si>
  <si>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</si>
  <si>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</si>
  <si>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</si>
  <si>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</si>
  <si>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</si>
  <si>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</si>
  <si>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</si>
  <si>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</si>
  <si>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</si>
  <si>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</si>
  <si>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</si>
  <si>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</si>
  <si>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</si>
  <si>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</si>
  <si>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</si>
  <si>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</si>
  <si>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</si>
  <si>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</si>
  <si>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</si>
  <si>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</si>
  <si>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</si>
  <si>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</si>
  <si>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</si>
  <si>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</si>
  <si>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</si>
  <si>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</si>
  <si>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</si>
  <si>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</si>
  <si>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</si>
  <si>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</si>
  <si>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</si>
  <si>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</si>
  <si>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</si>
  <si>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</si>
  <si>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</si>
  <si>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</si>
  <si>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</si>
  <si>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</si>
  <si>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</si>
  <si>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</si>
  <si>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</si>
  <si>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</si>
  <si>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</si>
  <si>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</si>
  <si>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</si>
  <si>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</si>
  <si>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</si>
  <si>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</si>
  <si>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</si>
  <si>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</si>
  <si>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</si>
  <si>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</si>
  <si>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</si>
  <si>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</si>
  <si>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</si>
  <si>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</si>
  <si>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</si>
  <si>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</si>
  <si>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</si>
  <si>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</si>
  <si>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</si>
  <si>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</si>
  <si>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</si>
  <si>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</si>
  <si>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</si>
  <si>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</si>
  <si>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</si>
  <si>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</si>
  <si>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</si>
  <si>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</si>
  <si>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</si>
  <si>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</si>
  <si>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</si>
  <si>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</si>
  <si>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</si>
  <si>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</si>
  <si>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</si>
  <si>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</si>
  <si>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</si>
  <si>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</si>
  <si>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</si>
  <si>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</si>
  <si>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</si>
  <si>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</si>
  <si>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</si>
  <si>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</si>
  <si>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</si>
  <si>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</si>
  <si>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</si>
  <si>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</si>
  <si>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</si>
  <si>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</si>
  <si>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</si>
  <si>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</si>
  <si>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</si>
  <si>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</si>
  <si>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</si>
  <si>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</si>
  <si>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</si>
  <si>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</si>
  <si>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</si>
  <si>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</si>
  <si>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</si>
  <si>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</si>
  <si>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</si>
  <si>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</si>
  <si>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</si>
  <si>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</si>
  <si>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</si>
  <si>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</si>
  <si>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</si>
  <si>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</si>
  <si>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</si>
  <si>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</si>
  <si>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</si>
  <si>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</si>
  <si>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</si>
  <si>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</si>
  <si>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</si>
  <si>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</si>
  <si>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</si>
  <si>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</si>
  <si>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</si>
  <si>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</si>
  <si>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</si>
  <si>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</si>
  <si>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</si>
  <si>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</si>
  <si>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</si>
  <si>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</si>
  <si>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</si>
  <si>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</si>
  <si>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</si>
  <si>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</si>
  <si>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</si>
  <si>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</si>
  <si>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</si>
  <si>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</si>
  <si>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</si>
  <si>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</si>
  <si>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</si>
  <si>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</si>
  <si>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</si>
  <si>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</si>
  <si>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</si>
  <si>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</si>
  <si>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</si>
  <si>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</si>
  <si>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</si>
  <si>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</si>
  <si>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</si>
  <si>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</si>
  <si>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</si>
  <si>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</si>
  <si>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</si>
  <si>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</si>
  <si>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</si>
  <si>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</si>
  <si>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</si>
  <si>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</si>
  <si>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</si>
  <si>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</si>
  <si>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</si>
  <si>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</si>
  <si>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</si>
  <si>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</si>
  <si>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</si>
  <si>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</si>
  <si>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</si>
  <si>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</si>
  <si>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</si>
  <si>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</si>
  <si>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</si>
  <si>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</si>
  <si>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</si>
  <si>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</si>
  <si>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</si>
  <si>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</si>
  <si>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</si>
  <si>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</si>
  <si>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</si>
  <si>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</si>
  <si>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</si>
  <si>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</si>
  <si>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</si>
  <si>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</si>
  <si>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</si>
  <si>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</si>
  <si>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</si>
  <si>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</si>
  <si>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</si>
  <si>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</si>
  <si>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</si>
  <si>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</si>
  <si>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</si>
  <si>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</si>
  <si>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</si>
  <si>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</si>
  <si>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</si>
  <si>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</si>
  <si>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</si>
  <si>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</si>
  <si>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</si>
  <si>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</si>
  <si>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</si>
  <si>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</si>
  <si>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</si>
  <si>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</si>
  <si>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</si>
  <si>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</si>
  <si>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</si>
  <si>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</si>
  <si>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</si>
  <si>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</si>
  <si>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</si>
  <si>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</si>
  <si>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</si>
  <si>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</si>
  <si>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</si>
  <si>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</si>
  <si>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</si>
  <si>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</si>
  <si>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</si>
  <si>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</si>
  <si>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</si>
  <si>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</si>
  <si>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</si>
  <si>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</si>
  <si>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</si>
  <si>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</si>
  <si>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</si>
  <si>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</si>
  <si>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</si>
  <si>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</si>
  <si>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</si>
  <si>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</si>
  <si>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</si>
  <si>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</si>
  <si>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</si>
  <si>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</si>
  <si>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</si>
  <si>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</si>
  <si>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</si>
  <si>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</si>
  <si>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</si>
  <si>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</si>
  <si>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</si>
  <si>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</si>
  <si>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</si>
  <si>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</si>
  <si>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</si>
  <si>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</si>
  <si>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</si>
  <si>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</si>
  <si>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</si>
  <si>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</si>
  <si>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</si>
  <si>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</si>
  <si>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</si>
  <si>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</si>
  <si>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</si>
  <si>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</si>
  <si>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</si>
  <si>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</si>
  <si>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</si>
  <si>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</si>
  <si>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</si>
  <si>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</si>
  <si>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</si>
  <si>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</si>
  <si>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</si>
  <si>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</si>
  <si>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</si>
  <si>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</si>
  <si>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</si>
  <si>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</si>
  <si>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</si>
  <si>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</si>
  <si>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</si>
  <si>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</si>
  <si>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</si>
  <si>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</si>
  <si>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</si>
  <si>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</si>
  <si>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</si>
  <si>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</si>
  <si>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</si>
  <si>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</si>
  <si>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</si>
  <si>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</si>
  <si>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</si>
  <si>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</si>
  <si>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</si>
  <si>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</si>
  <si>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</si>
  <si>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</si>
  <si>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</si>
  <si>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</si>
  <si>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</si>
  <si>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</si>
  <si>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</si>
  <si>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</si>
  <si>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</si>
  <si>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</si>
  <si>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</si>
  <si>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</si>
  <si>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</si>
  <si>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</si>
  <si>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</si>
  <si>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</si>
  <si>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</si>
  <si>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</si>
  <si>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</si>
  <si>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</si>
  <si>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</si>
  <si>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</si>
  <si>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</si>
  <si>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</si>
  <si>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</si>
  <si>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</si>
  <si>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</si>
  <si>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</si>
  <si>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</si>
  <si>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</si>
  <si>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</si>
  <si>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</si>
  <si>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</si>
  <si>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</si>
  <si>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</si>
  <si>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</si>
  <si>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</si>
  <si>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</si>
  <si>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</si>
  <si>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</si>
  <si>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</si>
  <si>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</si>
  <si>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</si>
  <si>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</si>
  <si>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</si>
  <si>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</si>
  <si>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</si>
  <si>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</si>
  <si>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</si>
  <si>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</si>
  <si>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</si>
  <si>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</si>
  <si>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</si>
  <si>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</si>
  <si>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</si>
  <si>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</si>
  <si>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</si>
  <si>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</si>
  <si>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</si>
  <si>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</si>
  <si>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</si>
  <si>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</si>
  <si>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</si>
  <si>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</si>
  <si>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</si>
  <si>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</si>
  <si>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</si>
  <si>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</si>
  <si>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</si>
  <si>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</si>
  <si>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</si>
  <si>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</si>
  <si>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</si>
  <si>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</si>
  <si>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</si>
  <si>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</si>
  <si>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</si>
  <si>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</si>
  <si>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</si>
  <si>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</si>
  <si>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</si>
  <si>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</si>
  <si>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</si>
  <si>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</si>
  <si>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</si>
  <si>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</si>
  <si>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</si>
  <si>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</si>
  <si>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</si>
  <si>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</si>
  <si>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</si>
  <si>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</si>
  <si>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</si>
  <si>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</si>
  <si>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</si>
  <si>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</si>
  <si>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</si>
  <si>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</si>
  <si>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</si>
  <si>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</si>
  <si>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</si>
  <si>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</si>
  <si>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</si>
  <si>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</si>
  <si>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</si>
  <si>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</si>
  <si>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</si>
  <si>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</si>
  <si>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</si>
  <si>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</si>
  <si>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</si>
  <si>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</si>
  <si>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</si>
  <si>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</si>
  <si>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</si>
  <si>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</si>
  <si>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</si>
  <si>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</si>
  <si>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</si>
  <si>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</si>
  <si>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</si>
  <si>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</si>
  <si>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</si>
  <si>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</si>
  <si>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</si>
  <si>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</si>
  <si>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</si>
  <si>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</si>
  <si>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</si>
  <si>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</si>
  <si>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</si>
  <si>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</si>
  <si>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</si>
  <si>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</si>
  <si>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</si>
  <si>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</si>
  <si>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</si>
  <si>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</si>
  <si>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</si>
  <si>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</si>
  <si>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</si>
  <si>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</si>
  <si>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</si>
  <si>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</si>
  <si>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</si>
  <si>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</si>
  <si>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</si>
  <si>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</si>
  <si>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</si>
  <si>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</si>
  <si>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</si>
  <si>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</si>
  <si>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</si>
  <si>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</si>
  <si>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</si>
  <si>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</si>
  <si>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</si>
  <si>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</si>
  <si>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</si>
  <si>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</si>
  <si>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</si>
  <si>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</si>
  <si>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</si>
  <si>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</si>
  <si>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</si>
  <si>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</si>
  <si>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</si>
  <si>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</si>
  <si>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</si>
  <si>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</si>
  <si>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</si>
  <si>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</si>
  <si>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</si>
  <si>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</si>
  <si>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</si>
  <si>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</si>
  <si>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</si>
  <si>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</si>
  <si>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</si>
  <si>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</si>
  <si>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</si>
  <si>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</si>
  <si>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</si>
  <si>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</si>
  <si>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</si>
  <si>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</si>
  <si>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</si>
  <si>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</si>
  <si>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</si>
  <si>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</si>
  <si>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</si>
  <si>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</si>
  <si>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</si>
  <si>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</si>
  <si>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</si>
  <si>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</si>
  <si>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</si>
  <si>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</si>
  <si>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</si>
  <si>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</si>
  <si>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</si>
  <si>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</si>
  <si>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</si>
  <si>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</si>
  <si>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</si>
  <si>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</si>
  <si>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</si>
  <si>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</si>
  <si>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</si>
  <si>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</si>
  <si>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</si>
  <si>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</si>
  <si>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</si>
  <si>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</si>
  <si>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</si>
  <si>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</si>
  <si>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</si>
  <si>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</si>
  <si>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</si>
  <si>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</si>
  <si>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</si>
  <si>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</si>
  <si>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</si>
  <si>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</si>
  <si>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</si>
  <si>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</si>
  <si>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</si>
  <si>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</si>
  <si>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</si>
  <si>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</si>
  <si>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</si>
  <si>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</si>
  <si>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</si>
  <si>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</si>
  <si>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</si>
  <si>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</si>
  <si>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</si>
  <si>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</si>
  <si>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</si>
  <si>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</si>
  <si>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</si>
  <si>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</si>
  <si>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</si>
  <si>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</si>
  <si>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</si>
  <si>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</si>
  <si>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</si>
  <si>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</si>
  <si>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</si>
  <si>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</si>
  <si>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</si>
  <si>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</si>
  <si>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</si>
  <si>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</si>
  <si>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</si>
  <si>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</si>
  <si>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</si>
  <si>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</si>
  <si>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</si>
  <si>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</si>
  <si>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</si>
  <si>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</si>
  <si>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</si>
  <si>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</si>
  <si>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</si>
  <si>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</si>
  <si>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</si>
  <si>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</si>
  <si>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</si>
  <si>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</si>
  <si>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</si>
  <si>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</si>
  <si>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</si>
  <si>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</si>
  <si>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</si>
  <si>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</si>
  <si>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</si>
  <si>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</si>
  <si>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</si>
  <si>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</si>
  <si>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</si>
  <si>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</si>
  <si>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</si>
  <si>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</si>
  <si>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</si>
  <si>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</si>
  <si>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</si>
  <si>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</si>
  <si>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</si>
  <si>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</si>
  <si>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</si>
  <si>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</si>
  <si>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</si>
  <si>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</si>
  <si>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</si>
  <si>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</si>
  <si>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</si>
  <si>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</si>
  <si>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</si>
  <si>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</si>
  <si>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</si>
  <si>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</si>
  <si>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</si>
  <si>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</si>
  <si>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</si>
  <si>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</si>
  <si>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</si>
  <si>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</si>
  <si>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</si>
  <si>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</si>
  <si>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</si>
  <si>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</si>
  <si>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</si>
  <si>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</si>
  <si>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</si>
  <si>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</si>
  <si>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</si>
  <si>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</si>
  <si>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</si>
  <si>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</si>
  <si>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</si>
  <si>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</si>
  <si>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</si>
  <si>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</si>
  <si>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</si>
  <si>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</si>
  <si>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</si>
  <si>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</si>
  <si>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</si>
  <si>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</si>
  <si>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</si>
  <si>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</si>
  <si>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</si>
  <si>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</si>
  <si>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</si>
  <si>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</si>
  <si>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</si>
  <si>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</si>
  <si>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</si>
  <si>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</si>
  <si>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</si>
  <si>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</si>
  <si>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</si>
  <si>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</si>
  <si>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</si>
  <si>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</si>
  <si>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</si>
  <si>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</si>
  <si>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</si>
  <si>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</si>
  <si>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</si>
  <si>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</si>
  <si>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</si>
  <si>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</si>
  <si>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</si>
  <si>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</si>
  <si>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</si>
  <si>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</si>
  <si>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</si>
  <si>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</si>
  <si>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</si>
  <si>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</si>
  <si>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</si>
  <si>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</si>
  <si>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</si>
  <si>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</si>
  <si>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</si>
  <si>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</si>
  <si>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</si>
  <si>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</si>
  <si>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</si>
  <si>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</si>
  <si>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</si>
  <si>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</si>
  <si>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</si>
  <si>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</si>
  <si>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</si>
  <si>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</si>
  <si>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</si>
  <si>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</si>
  <si>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</si>
  <si>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</si>
  <si>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</si>
  <si>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</si>
  <si>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</si>
  <si>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</si>
  <si>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</si>
  <si>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</si>
  <si>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</si>
  <si>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</si>
  <si>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</si>
  <si>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</si>
  <si>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</si>
  <si>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</si>
  <si>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</si>
  <si>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</si>
  <si>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</si>
  <si>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</si>
  <si>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</si>
  <si>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</si>
  <si>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</si>
  <si>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</si>
  <si>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</si>
  <si>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</si>
  <si>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</si>
  <si>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</si>
  <si>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</si>
  <si>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</si>
  <si>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</si>
  <si>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</si>
  <si>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</si>
  <si>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</si>
  <si>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</si>
  <si>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</si>
  <si>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</si>
  <si>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</si>
  <si>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</si>
  <si>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</si>
  <si>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</si>
  <si>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</si>
  <si>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</si>
  <si>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</si>
  <si>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</si>
  <si>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</si>
  <si>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</si>
  <si>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</si>
  <si>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</si>
  <si>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</si>
  <si>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</si>
  <si>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</si>
  <si>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</si>
  <si>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</si>
  <si>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</si>
  <si>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</si>
  <si>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</si>
  <si>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</si>
  <si>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</si>
  <si>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</si>
  <si>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</si>
  <si>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</si>
  <si>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</si>
  <si>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</si>
  <si>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</si>
  <si>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</si>
  <si>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</si>
  <si>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</si>
  <si>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</si>
  <si>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</si>
  <si>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</si>
  <si>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</si>
  <si>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</si>
  <si>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</si>
  <si>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</si>
  <si>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</si>
  <si>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</si>
  <si>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</si>
  <si>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</si>
  <si>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</si>
  <si>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</si>
  <si>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</si>
  <si>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</si>
  <si>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</si>
  <si>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</si>
  <si>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</si>
  <si>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</si>
  <si>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</si>
  <si>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</si>
  <si>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</si>
  <si>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</si>
  <si>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</si>
  <si>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</si>
  <si>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</si>
  <si>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</si>
  <si>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</si>
  <si>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</si>
  <si>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</si>
  <si>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</si>
  <si>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</si>
  <si>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</si>
  <si>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</si>
  <si>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</si>
  <si>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</si>
  <si>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</si>
  <si>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</si>
  <si>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</si>
  <si>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</si>
  <si>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</si>
  <si>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</si>
  <si>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</si>
  <si>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</si>
  <si>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</si>
  <si>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</si>
  <si>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</si>
  <si>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</si>
  <si>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</si>
  <si>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</si>
  <si>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</si>
  <si>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</si>
  <si>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</si>
  <si>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</si>
  <si>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</si>
  <si>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</si>
  <si>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</si>
  <si>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</si>
  <si>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</si>
  <si>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</si>
  <si>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</si>
  <si>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</si>
  <si>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</si>
  <si>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</si>
  <si>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</si>
  <si>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</si>
  <si>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</si>
  <si>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</si>
  <si>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</si>
  <si>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</si>
  <si>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</si>
  <si>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</si>
  <si>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</si>
  <si>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</si>
  <si>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</si>
  <si>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</si>
  <si>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</si>
  <si>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</si>
  <si>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</si>
  <si>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</si>
  <si>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</si>
  <si>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</si>
  <si>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</si>
  <si>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</si>
  <si>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</si>
  <si>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</si>
  <si>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</si>
  <si>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</si>
  <si>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</si>
  <si>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</si>
  <si>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</si>
  <si>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</si>
  <si>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</si>
  <si>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</si>
  <si>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</si>
  <si>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</si>
  <si>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</si>
  <si>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</si>
  <si>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</si>
  <si>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</si>
  <si>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</si>
  <si>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</si>
  <si>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</si>
  <si>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</si>
  <si>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</si>
  <si>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</si>
  <si>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</si>
  <si>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</si>
  <si>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</si>
  <si>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</si>
  <si>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</si>
  <si>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</si>
  <si>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</si>
  <si>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</si>
  <si>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</si>
  <si>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</si>
  <si>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</si>
  <si>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</si>
  <si>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</si>
  <si>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</si>
  <si>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</si>
  <si>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</si>
  <si>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</si>
  <si>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</si>
  <si>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</si>
  <si>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</si>
  <si>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</si>
  <si>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</si>
  <si>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</si>
  <si>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</si>
  <si>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</si>
  <si>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</si>
  <si>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</si>
  <si>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</si>
  <si>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</si>
  <si>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</si>
  <si>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</si>
  <si>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</si>
  <si>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</si>
  <si>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</si>
  <si>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</si>
  <si>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</si>
  <si>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</si>
  <si>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</si>
  <si>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</si>
  <si>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</si>
  <si>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</si>
  <si>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</si>
  <si>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</si>
  <si>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</si>
  <si>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</si>
  <si>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</si>
  <si>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</si>
  <si>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</si>
  <si>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</si>
  <si>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</si>
  <si>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</si>
  <si>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</si>
  <si>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</si>
  <si>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</si>
  <si>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</si>
  <si>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</si>
  <si>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</si>
  <si>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</si>
  <si>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</si>
  <si>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</si>
  <si>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</si>
  <si>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</si>
  <si>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</si>
  <si>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</si>
  <si>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</si>
  <si>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</si>
  <si>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</si>
  <si>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</si>
  <si>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</si>
  <si>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</si>
  <si>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</si>
  <si>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</si>
  <si>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</si>
  <si>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</si>
  <si>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</si>
  <si>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</si>
  <si>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</si>
  <si>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</si>
  <si>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</si>
  <si>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</si>
  <si>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</si>
  <si>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</si>
  <si>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</si>
  <si>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</si>
  <si>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</si>
  <si>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</si>
  <si>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</si>
  <si>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</si>
  <si>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</si>
  <si>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</si>
  <si>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</si>
  <si>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</si>
  <si>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</si>
  <si>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</si>
  <si>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</si>
  <si>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</si>
  <si>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</si>
  <si>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</si>
  <si>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</si>
  <si>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</si>
  <si>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</si>
  <si>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</si>
  <si>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</si>
  <si>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</si>
  <si>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</si>
  <si>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</si>
  <si>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</si>
  <si>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</si>
  <si>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</si>
  <si>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</si>
  <si>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</si>
  <si>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</si>
  <si>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</si>
  <si>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</si>
  <si>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</si>
  <si>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</si>
  <si>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</si>
  <si>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</si>
  <si>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</si>
  <si>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</si>
  <si>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</si>
  <si>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</si>
  <si>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</si>
  <si>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</si>
  <si>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</si>
  <si>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</si>
  <si>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</si>
  <si>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</si>
  <si>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</si>
  <si>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</si>
  <si>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</si>
  <si>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</si>
  <si>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</si>
  <si>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</si>
  <si>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</si>
  <si>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</si>
  <si>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</si>
  <si>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</si>
  <si>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</si>
  <si>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</si>
  <si>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</si>
  <si>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</si>
  <si>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</si>
  <si>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</si>
  <si>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</si>
  <si>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</si>
  <si>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</si>
  <si>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</si>
  <si>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</si>
  <si>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</si>
  <si>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</si>
  <si>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</si>
  <si>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</si>
  <si>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</si>
  <si>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</si>
  <si>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</si>
  <si>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</si>
  <si>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</si>
  <si>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</si>
  <si>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</si>
  <si>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</si>
  <si>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</si>
  <si>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</si>
  <si>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</si>
  <si>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</si>
  <si>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</si>
  <si>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</si>
  <si>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</si>
  <si>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</si>
  <si>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</si>
  <si>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</si>
  <si>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</si>
  <si>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</si>
  <si>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</si>
  <si>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</si>
  <si>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</si>
  <si>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</si>
  <si>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</si>
  <si>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</si>
  <si>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</si>
  <si>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</si>
  <si>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</si>
  <si>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</si>
  <si>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</si>
  <si>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</si>
  <si>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</si>
  <si>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</si>
  <si>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</si>
  <si>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</si>
  <si>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</si>
  <si>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</si>
  <si>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</si>
  <si>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</si>
  <si>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</si>
  <si>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</si>
  <si>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</si>
  <si>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</si>
  <si>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</si>
  <si>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</si>
  <si>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</si>
  <si>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</si>
  <si>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</si>
  <si>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</si>
  <si>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</si>
  <si>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</si>
  <si>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</si>
  <si>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</si>
  <si>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</si>
  <si>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</si>
  <si>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</si>
  <si>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</si>
  <si>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</si>
  <si>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</si>
  <si>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</si>
  <si>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</si>
  <si>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</si>
  <si>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</si>
  <si>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</si>
  <si>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</si>
  <si>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</si>
  <si>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</si>
  <si>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</si>
  <si>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</si>
  <si>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</si>
  <si>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</si>
  <si>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</si>
  <si>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</si>
  <si>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</si>
  <si>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</si>
  <si>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</si>
  <si>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</si>
  <si>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</si>
  <si>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</si>
  <si>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</si>
  <si>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</si>
  <si>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</si>
  <si>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</si>
  <si>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</si>
  <si>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</si>
  <si>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</si>
  <si>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</si>
  <si>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</si>
  <si>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</si>
  <si>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</si>
  <si>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</si>
  <si>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</si>
  <si>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</si>
  <si>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</si>
  <si>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</si>
  <si>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</si>
  <si>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</si>
  <si>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</si>
  <si>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</si>
  <si>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</si>
  <si>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</si>
  <si>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</si>
  <si>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</si>
  <si>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</si>
  <si>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</si>
  <si>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</si>
  <si>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</si>
  <si>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</si>
  <si>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</si>
  <si>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</si>
  <si>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</si>
  <si>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</si>
  <si>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</si>
  <si>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</si>
  <si>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</si>
  <si>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</si>
  <si>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</si>
  <si>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</si>
  <si>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</si>
  <si>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</si>
  <si>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</si>
  <si>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</si>
  <si>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</si>
  <si>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</si>
  <si>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</si>
  <si>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</si>
  <si>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</si>
  <si>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</si>
  <si>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</si>
  <si>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</si>
  <si>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</si>
  <si>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</si>
  <si>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</si>
  <si>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</si>
  <si>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</si>
  <si>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</si>
  <si>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</si>
  <si>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</si>
  <si>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</si>
  <si>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</si>
  <si>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</si>
  <si>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</si>
  <si>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</si>
  <si>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</si>
  <si>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</si>
  <si>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</si>
  <si>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</si>
  <si>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</si>
  <si>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</si>
  <si>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</si>
  <si>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</si>
  <si>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</si>
  <si>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</si>
  <si>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</si>
  <si>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</si>
  <si>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</si>
  <si>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</si>
  <si>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</si>
  <si>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</si>
  <si>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</si>
  <si>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</si>
  <si>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</si>
  <si>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</si>
  <si>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</si>
  <si>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</si>
  <si>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</si>
  <si>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</si>
  <si>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</si>
  <si>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</si>
  <si>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</si>
  <si>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</si>
  <si>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</si>
  <si>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</si>
  <si>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</si>
  <si>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</si>
  <si>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</si>
  <si>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</si>
  <si>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</si>
  <si>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</si>
  <si>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</si>
  <si>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</si>
  <si>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</si>
  <si>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</si>
  <si>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</si>
  <si>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</si>
  <si>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</si>
  <si>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</si>
  <si>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</si>
  <si>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</si>
  <si>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</si>
  <si>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</si>
  <si>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</si>
  <si>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</si>
  <si>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</si>
  <si>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</si>
  <si>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</si>
  <si>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</si>
  <si>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</si>
  <si>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</si>
  <si>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</si>
  <si>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</si>
  <si>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</si>
  <si>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</si>
  <si>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</si>
  <si>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</si>
  <si>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</si>
  <si>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</si>
  <si>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</si>
  <si>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</si>
  <si>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</si>
  <si>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</si>
  <si>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</si>
  <si>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</si>
  <si>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</si>
  <si>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</si>
  <si>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</si>
  <si>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</si>
  <si>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</si>
  <si>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</si>
  <si>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</si>
  <si>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</si>
  <si>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</si>
  <si>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</si>
  <si>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</si>
  <si>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</si>
  <si>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</si>
  <si>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</si>
  <si>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</si>
  <si>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</si>
  <si>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</si>
  <si>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</si>
  <si>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</si>
  <si>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</si>
  <si>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</si>
  <si>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</si>
  <si>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</si>
  <si>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</si>
  <si>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</si>
  <si>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</si>
  <si>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</si>
  <si>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</si>
  <si>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</si>
  <si>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</si>
  <si>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</si>
  <si>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</si>
  <si>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</si>
  <si>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</si>
  <si>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</si>
  <si>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</si>
  <si>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</si>
  <si>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</si>
  <si>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</si>
  <si>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</si>
  <si>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</si>
  <si>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</si>
  <si>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</si>
  <si>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</si>
  <si>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</si>
  <si>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</si>
  <si>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</si>
  <si>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</si>
  <si>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</si>
  <si>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</si>
  <si>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</si>
  <si>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</si>
  <si>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</si>
  <si>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</si>
  <si>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</si>
  <si>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</si>
  <si>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</si>
  <si>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</si>
  <si>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</si>
  <si>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</si>
  <si>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</si>
  <si>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</si>
  <si>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</si>
  <si>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</si>
  <si>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</si>
  <si>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</si>
  <si>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</si>
  <si>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</si>
  <si>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</si>
  <si>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</si>
  <si>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</si>
  <si>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</si>
  <si>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</si>
  <si>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</si>
  <si>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</si>
  <si>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</si>
  <si>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</si>
  <si>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</si>
  <si>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</si>
  <si>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</si>
  <si>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</si>
  <si>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</si>
  <si>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</si>
  <si>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</si>
  <si>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</si>
  <si>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</si>
  <si>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</si>
  <si>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</si>
  <si>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</si>
  <si>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</si>
  <si>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</si>
  <si>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</si>
  <si>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</si>
  <si>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</si>
  <si>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</si>
  <si>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</si>
  <si>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</si>
  <si>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</si>
  <si>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</si>
  <si>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</si>
  <si>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</si>
  <si>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</si>
  <si>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</si>
  <si>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</si>
  <si>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</si>
  <si>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</si>
  <si>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</si>
  <si>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</si>
  <si>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</si>
  <si>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</si>
  <si>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</si>
  <si>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</si>
  <si>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</si>
  <si>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</si>
  <si>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</si>
  <si>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</si>
  <si>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</si>
  <si>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</si>
  <si>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</si>
  <si>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</si>
  <si>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</si>
  <si>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</si>
  <si>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</si>
  <si>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</si>
  <si>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</si>
  <si>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</si>
  <si>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</si>
  <si>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</si>
  <si>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</si>
  <si>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</si>
  <si>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</si>
  <si>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</si>
  <si>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</si>
  <si>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</si>
  <si>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</si>
  <si>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</si>
  <si>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</si>
  <si>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</si>
  <si>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</si>
  <si>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</si>
  <si>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</si>
  <si>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</si>
  <si>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</si>
  <si>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</si>
  <si>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</si>
  <si>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</si>
  <si>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</si>
  <si>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</si>
  <si>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</si>
  <si>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</si>
  <si>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</si>
  <si>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</si>
  <si>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</si>
  <si>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</si>
  <si>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</si>
  <si>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</si>
  <si>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</si>
  <si>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</si>
  <si>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</si>
  <si>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</si>
  <si>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</si>
  <si>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</si>
  <si>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</si>
  <si>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</si>
  <si>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</si>
  <si>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</si>
  <si>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</si>
  <si>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</si>
  <si>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</si>
  <si>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</si>
  <si>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</si>
  <si>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</si>
  <si>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</si>
  <si>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</si>
  <si>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</si>
  <si>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</si>
  <si>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</si>
  <si>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</si>
  <si>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</si>
  <si>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</si>
  <si>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</si>
  <si>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</si>
  <si>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</si>
  <si>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</si>
  <si>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</si>
  <si>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</si>
  <si>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</si>
  <si>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</si>
  <si>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</si>
  <si>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</si>
  <si>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</si>
  <si>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</si>
  <si>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</si>
  <si>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</si>
  <si>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</si>
  <si>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</si>
  <si>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</si>
  <si>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</si>
  <si>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</si>
  <si>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</si>
  <si>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</si>
  <si>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</si>
  <si>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</si>
  <si>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</si>
  <si>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</si>
  <si>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</si>
  <si>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</si>
  <si>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</si>
  <si>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</si>
  <si>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</si>
  <si>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</si>
  <si>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</si>
  <si>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</si>
  <si>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</si>
  <si>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</si>
  <si>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</si>
  <si>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</si>
  <si>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</si>
  <si>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</si>
  <si>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</si>
  <si>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</si>
  <si>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</si>
  <si>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</si>
  <si>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</si>
  <si>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</si>
  <si>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</si>
  <si>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</si>
  <si>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</si>
  <si>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</si>
  <si>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</si>
  <si>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</si>
  <si>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</si>
  <si>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</si>
  <si>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</si>
  <si>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</si>
  <si>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</si>
  <si>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</si>
  <si>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</si>
  <si>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</si>
  <si>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</si>
  <si>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</si>
  <si>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</si>
  <si>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</si>
  <si>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</si>
  <si>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</si>
  <si>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</si>
  <si>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</si>
  <si>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</si>
  <si>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</si>
  <si>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</si>
  <si>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</si>
  <si>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</si>
  <si>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</si>
  <si>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</si>
  <si>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</si>
  <si>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</si>
  <si>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</si>
  <si>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</si>
  <si>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</si>
  <si>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</si>
  <si>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</si>
  <si>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</si>
  <si>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</si>
  <si>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</si>
  <si>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</si>
  <si>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</si>
  <si>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</si>
  <si>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</si>
  <si>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</si>
  <si>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</si>
  <si>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</si>
  <si>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</si>
  <si>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</si>
  <si>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</si>
  <si>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</si>
  <si>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</si>
  <si>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</si>
  <si>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</si>
  <si>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</si>
  <si>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</si>
  <si>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</si>
  <si>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</si>
  <si>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</si>
  <si>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</si>
  <si>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</si>
  <si>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</si>
  <si>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</si>
  <si>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</si>
  <si>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</si>
  <si>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</si>
  <si>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</si>
  <si>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</si>
  <si>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</si>
  <si>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</si>
  <si>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</si>
  <si>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</si>
  <si>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</si>
  <si>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</si>
  <si>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</si>
  <si>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</si>
  <si>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</si>
  <si>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</si>
  <si>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</si>
  <si>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</si>
  <si>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</si>
  <si>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</si>
  <si>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</si>
  <si>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</si>
  <si>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</si>
  <si>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</si>
  <si>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</si>
  <si>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</si>
  <si>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</si>
  <si>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</si>
  <si>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</si>
  <si>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</si>
  <si>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</si>
  <si>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</si>
  <si>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</si>
  <si>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</si>
  <si>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</si>
  <si>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</si>
  <si>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</si>
  <si>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</si>
  <si>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</si>
  <si>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</si>
  <si>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</si>
  <si>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</si>
  <si>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</si>
  <si>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</si>
  <si>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</si>
  <si>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</si>
  <si>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</si>
  <si>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</si>
  <si>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</si>
  <si>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</si>
  <si>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</si>
  <si>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</si>
  <si>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</si>
  <si>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</si>
  <si>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</si>
  <si>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</si>
  <si>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</si>
  <si>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</si>
  <si>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</si>
  <si>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</si>
  <si>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</si>
  <si>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</si>
  <si>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</si>
  <si>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</si>
  <si>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</si>
  <si>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</si>
  <si>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</si>
  <si>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</si>
  <si>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</si>
  <si>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</si>
  <si>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</si>
  <si>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</si>
  <si>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</si>
  <si>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</si>
  <si>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</si>
  <si>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</si>
  <si>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</si>
  <si>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</si>
  <si>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</si>
  <si>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</si>
  <si>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</si>
  <si>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</si>
  <si>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</si>
  <si>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</si>
  <si>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</si>
  <si>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</si>
  <si>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</si>
  <si>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</si>
  <si>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</si>
  <si>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</si>
  <si>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</si>
  <si>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</si>
  <si>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</si>
  <si>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</si>
  <si>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</si>
  <si>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</si>
  <si>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</si>
  <si>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</si>
  <si>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</si>
  <si>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</si>
  <si>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</si>
  <si>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</si>
  <si>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</si>
  <si>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</si>
  <si>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</si>
  <si>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</si>
  <si>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</si>
  <si>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</si>
  <si>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</si>
  <si>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</si>
  <si>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</si>
  <si>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</si>
  <si>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</si>
  <si>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</si>
  <si>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</si>
  <si>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</si>
  <si>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</si>
  <si>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</si>
  <si>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</si>
  <si>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</si>
  <si>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</si>
  <si>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</si>
  <si>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</si>
  <si>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</si>
  <si>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</si>
  <si>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</si>
  <si>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</si>
  <si>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</si>
  <si>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</si>
  <si>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</si>
  <si>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</si>
  <si>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</si>
  <si>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</si>
  <si>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</si>
  <si>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</si>
  <si>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</si>
  <si>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</si>
  <si>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</si>
  <si>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</si>
  <si>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</si>
  <si>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</si>
  <si>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</si>
  <si>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</si>
  <si>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</si>
  <si>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</si>
  <si>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</si>
  <si>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</si>
  <si>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</si>
  <si>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</si>
  <si>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</si>
  <si>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</si>
  <si>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</si>
  <si>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</si>
  <si>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</si>
  <si>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</si>
  <si>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</si>
  <si>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</si>
  <si>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</si>
  <si>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</si>
  <si>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</si>
  <si>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</si>
  <si>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</si>
  <si>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</si>
  <si>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</si>
  <si>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</si>
  <si>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</si>
  <si>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</si>
  <si>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</si>
  <si>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</si>
  <si>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</si>
  <si>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</si>
  <si>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</si>
  <si>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</si>
  <si>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</si>
  <si>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</si>
  <si>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</si>
  <si>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</si>
  <si>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</si>
  <si>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</si>
  <si>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</si>
  <si>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</si>
  <si>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</si>
  <si>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</si>
  <si>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</si>
  <si>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</si>
  <si>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</si>
  <si>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</si>
  <si>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</si>
  <si>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</si>
  <si>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</si>
  <si>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</si>
  <si>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</si>
  <si>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</si>
  <si>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</si>
  <si>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</si>
  <si>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</si>
  <si>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</si>
  <si>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</si>
  <si>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</si>
  <si>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</si>
  <si>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</si>
  <si>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</si>
  <si>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</si>
  <si>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</si>
  <si>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</si>
  <si>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</si>
  <si>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</si>
  <si>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</si>
  <si>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</si>
  <si>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</si>
  <si>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</si>
  <si>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</si>
  <si>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</si>
  <si>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</si>
  <si>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</si>
  <si>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</si>
  <si>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</si>
  <si>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</si>
  <si>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</si>
  <si>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</si>
  <si>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</si>
  <si>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</si>
  <si>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</si>
  <si>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</si>
  <si>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</si>
  <si>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</si>
  <si>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</si>
  <si>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</si>
  <si>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</si>
  <si>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</si>
  <si>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</si>
  <si>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</si>
  <si>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</si>
  <si>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</si>
  <si>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</si>
  <si>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</si>
  <si>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</si>
  <si>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</si>
  <si>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</si>
  <si>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</si>
  <si>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</si>
  <si>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</si>
  <si>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</si>
  <si>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</si>
  <si>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</si>
  <si>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</si>
  <si>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</si>
  <si>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</si>
  <si>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</si>
  <si>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</si>
  <si>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</si>
  <si>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</si>
  <si>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</si>
  <si>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</si>
  <si>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</si>
  <si>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</si>
  <si>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</si>
  <si>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</si>
  <si>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</si>
  <si>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</si>
  <si>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</si>
  <si>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</si>
  <si>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</si>
  <si>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</si>
  <si>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</si>
  <si>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</si>
  <si>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</si>
  <si>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</si>
  <si>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</si>
  <si>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</si>
  <si>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</si>
  <si>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</si>
  <si>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</si>
  <si>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</si>
  <si>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</si>
  <si>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</si>
  <si>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</si>
  <si>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</si>
  <si>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</si>
  <si>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</si>
  <si>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</si>
  <si>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</si>
  <si>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</si>
  <si>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</si>
  <si>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</si>
  <si>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</si>
  <si>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</si>
  <si>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</si>
  <si>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</si>
  <si>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</si>
  <si>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</si>
  <si>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</si>
  <si>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</si>
  <si>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</si>
  <si>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</si>
  <si>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</si>
  <si>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</si>
  <si>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</si>
  <si>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</si>
  <si>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</si>
  <si>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</si>
  <si>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</si>
  <si>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</si>
  <si>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</si>
  <si>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</si>
  <si>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</si>
  <si>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</si>
  <si>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</si>
  <si>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</si>
  <si>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</si>
  <si>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</si>
  <si>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</si>
  <si>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</si>
  <si>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</si>
  <si>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</si>
  <si>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</si>
  <si>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</si>
  <si>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</si>
  <si>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</si>
  <si>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</si>
  <si>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</si>
  <si>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</si>
  <si>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</si>
  <si>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</si>
  <si>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</si>
  <si>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</si>
  <si>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</si>
  <si>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</si>
  <si>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</si>
  <si>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</si>
  <si>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</si>
  <si>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</si>
  <si>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</si>
  <si>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</si>
  <si>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</si>
  <si>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</si>
  <si>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</si>
  <si>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</si>
  <si>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</si>
  <si>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</si>
  <si>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</si>
  <si>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</si>
  <si>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</si>
  <si>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</si>
  <si>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</si>
  <si>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</si>
  <si>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</si>
  <si>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</si>
  <si>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</si>
  <si>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</si>
  <si>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</si>
  <si>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</si>
  <si>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</si>
  <si>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</si>
  <si>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</si>
  <si>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</si>
  <si>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</si>
  <si>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</si>
  <si>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</si>
  <si>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</si>
  <si>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</si>
  <si>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</si>
  <si>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</si>
  <si>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</si>
  <si>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</si>
  <si>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</si>
  <si>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</si>
  <si>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</si>
  <si>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</si>
  <si>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</si>
  <si>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</si>
  <si>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</si>
  <si>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</si>
  <si>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</si>
  <si>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</si>
  <si>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</si>
  <si>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</si>
  <si>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</si>
  <si>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</si>
  <si>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</si>
  <si>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</si>
  <si>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</si>
  <si>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</si>
  <si>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</si>
  <si>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</si>
  <si>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</si>
  <si>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</si>
  <si>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</si>
  <si>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</si>
  <si>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</si>
  <si>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</si>
  <si>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</si>
  <si>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</si>
  <si>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</si>
  <si>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</si>
  <si>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</si>
  <si>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</si>
  <si>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</si>
  <si>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</si>
  <si>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</si>
  <si>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</si>
  <si>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</si>
  <si>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</si>
  <si>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</si>
  <si>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</si>
  <si>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</si>
  <si>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</si>
  <si>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</si>
  <si>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</si>
  <si>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</si>
  <si>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</si>
  <si>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</si>
  <si>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</si>
  <si>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</si>
  <si>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</si>
  <si>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</si>
  <si>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</si>
  <si>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</si>
  <si>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</si>
  <si>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</si>
  <si>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</si>
  <si>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</si>
  <si>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</si>
  <si>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</si>
  <si>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</si>
  <si>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</si>
  <si>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</si>
  <si>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</si>
  <si>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</si>
  <si>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</si>
  <si>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</si>
  <si>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</si>
  <si>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</si>
  <si>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</si>
  <si>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</si>
  <si>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</si>
  <si>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</si>
  <si>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</si>
  <si>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</si>
  <si>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</si>
  <si>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</si>
  <si>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</si>
  <si>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</si>
  <si>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</si>
  <si>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</si>
  <si>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</si>
  <si>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</si>
  <si>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</si>
  <si>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</si>
  <si>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</si>
  <si>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</si>
  <si>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</si>
  <si>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</si>
  <si>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</si>
  <si>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</si>
  <si>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</si>
  <si>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</si>
  <si>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</si>
  <si>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</si>
  <si>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</si>
  <si>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</si>
  <si>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</si>
  <si>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</si>
  <si>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</si>
  <si>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</si>
  <si>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</si>
  <si>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</si>
  <si>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</si>
  <si>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</si>
  <si>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</si>
  <si>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</si>
  <si>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</si>
  <si>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</si>
  <si>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</si>
  <si>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</si>
  <si>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</si>
  <si>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</si>
  <si>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</si>
  <si>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</si>
  <si>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</si>
  <si>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</si>
  <si>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</si>
  <si>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</si>
  <si>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</si>
  <si>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</si>
  <si>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</si>
  <si>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</si>
  <si>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</si>
  <si>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</si>
  <si>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</si>
  <si>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</si>
  <si>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</si>
  <si>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</si>
  <si>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</si>
  <si>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</si>
  <si>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</si>
  <si>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</si>
  <si>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</si>
  <si>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</si>
  <si>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</si>
  <si>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</si>
  <si>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</si>
  <si>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</si>
  <si>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</si>
  <si>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</si>
  <si>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</si>
  <si>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</si>
  <si>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</si>
  <si>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</si>
  <si>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</si>
  <si>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</si>
  <si>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</si>
  <si>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</si>
  <si>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</si>
  <si>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</si>
  <si>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</si>
  <si>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</si>
  <si>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</si>
  <si>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</si>
  <si>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</si>
  <si>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</si>
  <si>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</si>
  <si>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</si>
  <si>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</si>
  <si>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</si>
  <si>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</si>
  <si>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</si>
  <si>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</si>
  <si>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</si>
  <si>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</si>
  <si>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</si>
  <si>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</si>
  <si>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</si>
  <si>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</si>
  <si>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</si>
  <si>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</si>
  <si>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</si>
  <si>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</si>
  <si>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</si>
  <si>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</si>
  <si>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</si>
  <si>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</si>
  <si>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</si>
  <si>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</si>
  <si>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</si>
  <si>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</si>
  <si>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</si>
  <si>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</si>
  <si>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</si>
  <si>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</si>
  <si>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</si>
  <si>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</si>
  <si>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</si>
  <si>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</si>
  <si>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</si>
  <si>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</si>
  <si>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</si>
  <si>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</si>
  <si>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</si>
  <si>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</si>
  <si>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</si>
  <si>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</si>
  <si>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</si>
  <si>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</si>
  <si>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</si>
  <si>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</si>
  <si>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</si>
  <si>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</si>
  <si>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</si>
  <si>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</si>
  <si>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</si>
  <si>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</si>
  <si>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</si>
  <si>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</si>
  <si>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</si>
  <si>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</si>
  <si>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</si>
  <si>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</si>
  <si>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</si>
  <si>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</si>
  <si>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</si>
  <si>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</si>
  <si>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</si>
  <si>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</si>
  <si>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</si>
  <si>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</si>
  <si>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</si>
  <si>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</si>
  <si>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</si>
  <si>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</si>
  <si>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</si>
  <si>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</si>
  <si>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</si>
  <si>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</si>
  <si>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</si>
  <si>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</si>
  <si>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</si>
  <si>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</si>
  <si>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</si>
  <si>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</si>
  <si>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</si>
  <si>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</si>
  <si>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</si>
  <si>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</si>
  <si>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</si>
  <si>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</si>
  <si>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</si>
  <si>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</si>
  <si>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</si>
  <si>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</si>
  <si>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</si>
  <si>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</si>
  <si>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</si>
  <si>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</si>
  <si>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</si>
  <si>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</si>
  <si>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</si>
  <si>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</si>
  <si>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</si>
  <si>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</si>
  <si>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</si>
  <si>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</si>
  <si>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</si>
  <si>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</si>
  <si>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</si>
  <si>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</si>
  <si>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</si>
  <si>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</si>
  <si>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</si>
  <si>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</si>
  <si>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</si>
  <si>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</si>
  <si>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</si>
  <si>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</si>
  <si>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</si>
  <si>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</si>
  <si>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</si>
  <si>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</si>
  <si>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</si>
  <si>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</si>
  <si>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</si>
  <si>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</si>
  <si>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</si>
  <si>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</si>
  <si>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</si>
  <si>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</si>
  <si>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</si>
  <si>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</si>
  <si>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</si>
  <si>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</si>
  <si>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</si>
  <si>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</si>
  <si>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</si>
  <si>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</si>
  <si>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</si>
  <si>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</si>
  <si>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</si>
  <si>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</si>
  <si>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</si>
  <si>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</si>
  <si>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</si>
  <si>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</si>
  <si>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</si>
  <si>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</si>
  <si>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</si>
  <si>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</si>
  <si>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</si>
  <si>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</si>
  <si>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</si>
  <si>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</si>
  <si>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</si>
  <si>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</si>
  <si>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</si>
  <si>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</si>
  <si>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</si>
  <si>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</si>
  <si>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</si>
  <si>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</si>
  <si>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</si>
  <si>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</si>
  <si>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</si>
  <si>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</si>
  <si>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</si>
  <si>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</si>
  <si>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</si>
  <si>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</si>
  <si>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</si>
  <si>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</si>
  <si>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</si>
  <si>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</si>
  <si>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</si>
  <si>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</si>
  <si>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</si>
  <si>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</si>
  <si>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</si>
  <si>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</si>
  <si>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</si>
  <si>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</si>
  <si>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</si>
  <si>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</si>
  <si>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</si>
  <si>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</si>
  <si>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</si>
  <si>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</si>
  <si>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</si>
  <si>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</si>
  <si>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</si>
  <si>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</si>
  <si>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</si>
  <si>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</si>
  <si>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</si>
  <si>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</si>
  <si>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</si>
  <si>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</si>
  <si>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</si>
  <si>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</si>
  <si>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</si>
  <si>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</si>
  <si>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</si>
  <si>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</si>
  <si>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</si>
  <si>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</si>
  <si>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</si>
  <si>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</si>
  <si>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</si>
  <si>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</si>
  <si>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</si>
  <si>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</si>
  <si>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</si>
  <si>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</si>
  <si>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</si>
  <si>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</si>
  <si>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</si>
  <si>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</si>
  <si>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</si>
  <si>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</si>
  <si>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</si>
  <si>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</si>
  <si>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</si>
  <si>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</si>
  <si>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</si>
  <si>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</si>
  <si>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</si>
  <si>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</si>
  <si>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</si>
  <si>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</si>
  <si>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</si>
  <si>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</si>
  <si>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</si>
  <si>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</si>
  <si>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</si>
  <si>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</si>
  <si>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</si>
  <si>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</si>
  <si>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</si>
  <si>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</si>
  <si>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</si>
  <si>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</si>
  <si>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</si>
  <si>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</si>
  <si>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</si>
  <si>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</si>
  <si>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</si>
  <si>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</si>
  <si>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</si>
  <si>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</si>
  <si>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</si>
  <si>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</si>
  <si>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</si>
  <si>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</si>
  <si>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</si>
  <si>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</si>
  <si>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</si>
  <si>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</si>
  <si>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</si>
  <si>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</si>
  <si>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</si>
  <si>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</si>
  <si>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</si>
  <si>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</si>
  <si>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</si>
  <si>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</si>
  <si>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</si>
  <si>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</si>
  <si>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</si>
  <si>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</si>
  <si>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</si>
  <si>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</si>
  <si>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</si>
  <si>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</si>
  <si>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</si>
  <si>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</si>
  <si>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</si>
  <si>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</si>
  <si>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</si>
  <si>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</si>
  <si>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</si>
  <si>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</si>
  <si>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</si>
  <si>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</si>
  <si>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</si>
  <si>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</si>
  <si>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</si>
  <si>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</si>
  <si>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</si>
  <si>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</si>
  <si>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</si>
  <si>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</si>
  <si>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</si>
  <si>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</si>
  <si>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</si>
  <si>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</si>
  <si>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</si>
  <si>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</si>
  <si>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</si>
  <si>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</si>
  <si>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</si>
  <si>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</si>
  <si>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</si>
  <si>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</si>
  <si>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</si>
  <si>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</si>
  <si>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</si>
  <si>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</si>
  <si>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</si>
  <si>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</si>
  <si>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</si>
  <si>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</si>
  <si>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</si>
  <si>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</si>
  <si>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</si>
  <si>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</si>
  <si>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</si>
  <si>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</si>
  <si>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</si>
  <si>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</si>
  <si>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</si>
  <si>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</si>
  <si>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</si>
  <si>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</si>
  <si>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</si>
  <si>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</si>
  <si>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</si>
  <si>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</si>
  <si>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</si>
  <si>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</si>
  <si>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</si>
  <si>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</si>
  <si>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</si>
  <si>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</si>
  <si>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</si>
  <si>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</si>
  <si>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</si>
  <si>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</si>
  <si>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</si>
  <si>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</si>
  <si>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</si>
  <si>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</si>
  <si>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</si>
  <si>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</si>
  <si>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</si>
  <si>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</si>
  <si>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</si>
  <si>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</si>
  <si>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</si>
  <si>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</si>
  <si>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</si>
  <si>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</si>
  <si>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</si>
  <si>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</si>
  <si>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</si>
  <si>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</si>
  <si>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</si>
  <si>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</si>
  <si>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</si>
  <si>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</si>
  <si>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</si>
  <si>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</si>
  <si>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</si>
  <si>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</si>
  <si>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</si>
  <si>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</si>
  <si>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</si>
  <si>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</si>
  <si>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</si>
  <si>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</si>
  <si>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</si>
  <si>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</si>
  <si>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</si>
  <si>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</si>
  <si>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</si>
  <si>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</si>
  <si>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</si>
  <si>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</si>
  <si>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</si>
  <si>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</si>
  <si>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</si>
  <si>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</si>
  <si>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</si>
  <si>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</si>
  <si>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</si>
  <si>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</si>
  <si>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</si>
  <si>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</si>
  <si>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</si>
  <si>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</si>
  <si>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</si>
  <si>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</si>
  <si>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</si>
  <si>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</si>
  <si>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</si>
  <si>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</si>
  <si>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</si>
  <si>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</si>
  <si>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</si>
  <si>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</si>
  <si>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</si>
  <si>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</si>
  <si>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</si>
  <si>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</si>
  <si>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</si>
  <si>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</si>
  <si>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</si>
  <si>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</si>
  <si>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</si>
  <si>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</si>
  <si>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</si>
  <si>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</si>
  <si>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</si>
  <si>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</si>
  <si>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</si>
  <si>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</si>
  <si>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</si>
  <si>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</si>
  <si>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</si>
  <si>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</si>
  <si>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</si>
  <si>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</si>
  <si>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</si>
  <si>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</si>
  <si>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</si>
  <si>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</si>
  <si>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</si>
  <si>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</si>
  <si>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</si>
  <si>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</si>
  <si>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</si>
  <si>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</si>
  <si>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</si>
  <si>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</si>
  <si>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</si>
  <si>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</si>
  <si>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</si>
  <si>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</si>
  <si>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</si>
  <si>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</si>
  <si>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</si>
  <si>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</si>
  <si>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</si>
  <si>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</si>
  <si>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</si>
  <si>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</si>
  <si>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</si>
  <si>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</si>
  <si>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</si>
  <si>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</si>
  <si>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</si>
  <si>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</si>
  <si>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</si>
  <si>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</si>
  <si>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</si>
  <si>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</si>
  <si>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</si>
  <si>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</si>
  <si>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</si>
  <si>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</si>
  <si>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</si>
  <si>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</si>
  <si>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</si>
  <si>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</si>
  <si>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</si>
  <si>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</si>
  <si>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</si>
  <si>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</si>
  <si>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</si>
  <si>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</si>
  <si>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</si>
  <si>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</si>
  <si>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</si>
  <si>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</si>
  <si>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</si>
  <si>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</si>
  <si>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</si>
  <si>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</si>
  <si>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</si>
  <si>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</si>
  <si>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</si>
  <si>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</si>
  <si>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</si>
  <si>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</si>
  <si>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</si>
  <si>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</si>
  <si>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</si>
  <si>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</si>
  <si>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</si>
  <si>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</si>
  <si>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</si>
  <si>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</si>
  <si>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</si>
  <si>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</si>
  <si>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</si>
  <si>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</si>
  <si>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</si>
  <si>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</si>
  <si>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</si>
  <si>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</si>
  <si>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</si>
  <si>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</si>
  <si>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</si>
  <si>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</si>
  <si>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</si>
  <si>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</si>
  <si>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</si>
  <si>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</si>
  <si>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</si>
  <si>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</si>
  <si>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</si>
  <si>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</si>
  <si>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</si>
  <si>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</si>
  <si>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</si>
  <si>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</si>
  <si>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</si>
  <si>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</si>
  <si>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</si>
  <si>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</si>
  <si>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</si>
  <si>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</si>
  <si>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</si>
  <si>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</si>
  <si>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</si>
  <si>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</si>
  <si>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</si>
  <si>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</si>
  <si>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</si>
  <si>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</si>
  <si>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</si>
  <si>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</si>
  <si>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</si>
  <si>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</si>
  <si>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</si>
  <si>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</si>
  <si>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</si>
  <si>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</si>
  <si>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</si>
  <si>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</si>
  <si>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</si>
  <si>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</si>
  <si>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</si>
  <si>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</si>
  <si>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</si>
  <si>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</si>
  <si>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</si>
  <si>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</si>
  <si>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</si>
  <si>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</si>
  <si>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</si>
  <si>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</si>
  <si>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</si>
  <si>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</si>
  <si>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</si>
  <si>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</si>
  <si>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</si>
  <si>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</si>
  <si>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</si>
  <si>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</si>
  <si>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</si>
  <si>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</si>
  <si>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</si>
  <si>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</si>
  <si>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</si>
  <si>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</si>
  <si>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</si>
  <si>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</si>
  <si>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</si>
  <si>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</si>
  <si>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</si>
  <si>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</si>
  <si>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</si>
  <si>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</si>
  <si>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</si>
  <si>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</si>
  <si>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</si>
  <si>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</si>
  <si>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</si>
  <si>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</si>
  <si>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</si>
  <si>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</si>
  <si>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</si>
  <si>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</si>
  <si>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</si>
  <si>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</si>
  <si>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</si>
  <si>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</si>
  <si>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</si>
  <si>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</si>
  <si>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</si>
  <si>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</si>
  <si>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</si>
  <si>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</si>
  <si>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</si>
  <si>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</si>
  <si>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</si>
  <si>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</si>
  <si>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</si>
  <si>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</si>
  <si>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</si>
  <si>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</si>
  <si>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</si>
  <si>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</si>
  <si>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</si>
  <si>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</si>
  <si>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</si>
  <si>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</si>
  <si>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</si>
  <si>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</si>
  <si>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</si>
  <si>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</si>
  <si>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</si>
  <si>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</si>
  <si>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</si>
  <si>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</si>
  <si>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</si>
  <si>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</si>
  <si>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</si>
  <si>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</si>
  <si>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</si>
  <si>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</si>
  <si>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</si>
  <si>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</si>
  <si>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</si>
  <si>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</si>
  <si>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</si>
  <si>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</si>
  <si>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</si>
  <si>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</si>
  <si>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</si>
  <si>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</si>
  <si>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</si>
  <si>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</si>
  <si>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</si>
  <si>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</si>
  <si>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</si>
  <si>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</si>
  <si>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</si>
  <si>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</si>
  <si>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</si>
  <si>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</si>
  <si>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</si>
  <si>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</si>
  <si>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</si>
  <si>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</si>
  <si>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</si>
  <si>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</si>
  <si>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</si>
  <si>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</si>
  <si>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</si>
  <si>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</si>
  <si>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</si>
  <si>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</si>
  <si>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</si>
  <si>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</si>
  <si>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</si>
  <si>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</si>
  <si>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</si>
  <si>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</si>
  <si>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</si>
  <si>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</si>
  <si>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</si>
  <si>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</si>
  <si>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</si>
  <si>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</si>
  <si>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</si>
  <si>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</si>
  <si>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</si>
  <si>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</si>
  <si>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</si>
  <si>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</si>
  <si>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</si>
  <si>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</si>
  <si>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</si>
  <si>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</si>
  <si>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</si>
  <si>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</si>
  <si>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</si>
  <si>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</si>
  <si>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</si>
  <si>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</si>
  <si>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</si>
  <si>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</si>
  <si>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</si>
  <si>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</si>
  <si>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</si>
  <si>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</si>
  <si>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</si>
  <si>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</si>
  <si>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</si>
  <si>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</si>
  <si>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</si>
  <si>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</si>
  <si>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</si>
  <si>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</si>
  <si>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</si>
  <si>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</si>
  <si>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</si>
  <si>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</si>
  <si>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</si>
  <si>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</si>
  <si>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</si>
  <si>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</si>
  <si>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</si>
  <si>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</si>
  <si>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</si>
  <si>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</si>
  <si>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</si>
  <si>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</si>
  <si>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</si>
  <si>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</si>
  <si>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</si>
  <si>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</si>
  <si>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</si>
  <si>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</si>
  <si>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</si>
  <si>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</si>
  <si>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</si>
  <si>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</si>
  <si>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</si>
  <si>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</si>
  <si>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</si>
  <si>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</si>
  <si>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</si>
  <si>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</si>
  <si>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</si>
  <si>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</si>
  <si>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</si>
  <si>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</si>
  <si>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</si>
  <si>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</si>
  <si>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</si>
  <si>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</si>
  <si>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</si>
  <si>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</si>
  <si>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</si>
  <si>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</si>
  <si>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</si>
  <si>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</si>
  <si>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</si>
  <si>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</si>
  <si>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</si>
  <si>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</si>
  <si>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</si>
  <si>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</si>
  <si>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</si>
  <si>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</si>
  <si>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</si>
  <si>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</si>
  <si>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</si>
  <si>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</si>
  <si>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</si>
  <si>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</si>
  <si>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</si>
  <si>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</si>
  <si>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</si>
  <si>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</si>
  <si>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</si>
  <si>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</si>
  <si>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</si>
  <si>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</si>
  <si>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</si>
  <si>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</si>
  <si>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</si>
  <si>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</si>
  <si>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</si>
  <si>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</si>
  <si>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</si>
  <si>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</si>
  <si>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</si>
  <si>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</si>
  <si>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</si>
  <si>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</si>
  <si>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</si>
  <si>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</si>
  <si>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</si>
  <si>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</si>
  <si>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</si>
  <si>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</si>
  <si>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</si>
  <si>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</si>
  <si>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</si>
  <si>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</si>
  <si>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</si>
  <si>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</si>
  <si>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</si>
  <si>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</si>
  <si>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</si>
  <si>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</si>
  <si>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</si>
  <si>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</si>
  <si>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</si>
  <si>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</si>
  <si>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</si>
  <si>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</si>
  <si>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</si>
  <si>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</si>
  <si>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</si>
  <si>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</si>
  <si>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</si>
  <si>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</si>
  <si>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</si>
  <si>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</si>
  <si>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</si>
  <si>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</si>
  <si>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</si>
  <si>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</si>
  <si>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</si>
  <si>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</si>
  <si>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</si>
  <si>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</si>
  <si>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</si>
  <si>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</si>
  <si>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</si>
  <si>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</si>
  <si>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</si>
  <si>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</si>
  <si>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</si>
  <si>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</si>
  <si>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</si>
  <si>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</si>
  <si>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</si>
  <si>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</si>
  <si>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</si>
  <si>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</si>
  <si>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</si>
  <si>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</si>
  <si>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</si>
  <si>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</si>
  <si>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</si>
  <si>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</si>
  <si>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</si>
  <si>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</si>
  <si>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</si>
  <si>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</si>
  <si>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</si>
  <si>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</si>
  <si>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</si>
  <si>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</si>
  <si>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</si>
  <si>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</si>
  <si>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</si>
  <si>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</si>
  <si>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</si>
  <si>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</si>
  <si>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</si>
  <si>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</si>
  <si>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</si>
  <si>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</si>
  <si>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</si>
  <si>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</si>
  <si>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</si>
  <si>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</si>
  <si>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</si>
  <si>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</si>
  <si>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</si>
  <si>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</si>
  <si>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</si>
  <si>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</si>
  <si>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</si>
  <si>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</si>
  <si>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</si>
  <si>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</si>
  <si>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</si>
  <si>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</si>
  <si>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</si>
  <si>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</si>
  <si>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</si>
  <si>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</si>
  <si>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</si>
  <si>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</si>
  <si>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</si>
  <si>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</si>
  <si>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</si>
  <si>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</si>
  <si>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</si>
  <si>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</si>
  <si>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</si>
  <si>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</si>
  <si>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</si>
  <si>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</si>
  <si>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</si>
  <si>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</si>
  <si>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</si>
  <si>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</si>
  <si>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</si>
  <si>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</si>
  <si>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</si>
  <si>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</si>
  <si>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</si>
  <si>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</si>
  <si>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</si>
  <si>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</si>
  <si>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</si>
  <si>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</si>
  <si>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</si>
  <si>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</si>
  <si>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</si>
  <si>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</si>
  <si>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</si>
  <si>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</si>
  <si>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</si>
  <si>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</si>
  <si>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</si>
  <si>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</si>
  <si>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</si>
  <si>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</si>
  <si>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</si>
  <si>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</si>
  <si>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</si>
  <si>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</si>
  <si>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</si>
  <si>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</si>
  <si>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</si>
  <si>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</si>
  <si>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</si>
  <si>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</si>
  <si>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</si>
  <si>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</si>
  <si>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</si>
  <si>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</si>
  <si>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</si>
  <si>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</si>
  <si>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</si>
  <si>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</si>
  <si>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</si>
  <si>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</si>
  <si>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</si>
  <si>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</si>
  <si>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</si>
  <si>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</si>
  <si>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</si>
  <si>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</si>
  <si>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</si>
  <si>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</si>
  <si>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</si>
  <si>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</si>
  <si>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</si>
  <si>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</si>
  <si>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</si>
  <si>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</si>
  <si>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</si>
  <si>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</si>
  <si>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</si>
  <si>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</si>
  <si>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</si>
  <si>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</si>
  <si>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</si>
  <si>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</si>
  <si>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</si>
  <si>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</si>
  <si>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</si>
  <si>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</si>
  <si>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</si>
  <si>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</si>
  <si>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</si>
  <si>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</si>
  <si>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</si>
  <si>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</si>
  <si>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</si>
  <si>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</si>
  <si>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</si>
  <si>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</si>
  <si>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</si>
  <si>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</si>
  <si>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</si>
  <si>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</si>
  <si>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</si>
  <si>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</si>
  <si>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</si>
  <si>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</si>
  <si>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</si>
  <si>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</si>
  <si>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</si>
  <si>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</si>
  <si>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</si>
  <si>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</si>
  <si>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</si>
  <si>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</si>
  <si>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</si>
  <si>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</si>
  <si>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</si>
  <si>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</si>
  <si>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</si>
  <si>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</si>
  <si>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</si>
  <si>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</si>
  <si>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</si>
  <si>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</si>
  <si>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</si>
  <si>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</si>
  <si>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</si>
  <si>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</si>
  <si>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</si>
  <si>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</si>
  <si>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</si>
  <si>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</si>
  <si>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</si>
  <si>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</si>
  <si>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</si>
  <si>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</si>
  <si>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</si>
  <si>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</si>
  <si>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</si>
  <si>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</si>
  <si>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</si>
  <si>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</si>
  <si>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</si>
  <si>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</si>
  <si>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</si>
  <si>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</si>
  <si>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</si>
  <si>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</si>
  <si>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</si>
  <si>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</si>
  <si>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</si>
  <si>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</si>
  <si>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</si>
  <si>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</si>
  <si>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</si>
  <si>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</si>
  <si>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</si>
  <si>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</si>
  <si>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</si>
  <si>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</si>
  <si>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</si>
  <si>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</si>
  <si>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</si>
  <si>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</si>
  <si>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</si>
  <si>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</si>
  <si>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</si>
  <si>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</si>
  <si>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</si>
  <si>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</si>
  <si>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</si>
  <si>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</si>
  <si>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</si>
  <si>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</si>
  <si>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</si>
  <si>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</si>
  <si>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</si>
  <si>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</si>
  <si>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</si>
  <si>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</si>
  <si>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</si>
  <si>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</si>
  <si>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</si>
  <si>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</si>
  <si>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</si>
  <si>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</si>
  <si>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</si>
  <si>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</si>
  <si>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</si>
  <si>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</si>
  <si>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</si>
  <si>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</si>
  <si>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</si>
  <si>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</si>
  <si>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</si>
  <si>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</si>
  <si>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</si>
  <si>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</si>
  <si>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</si>
  <si>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</si>
  <si>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</si>
  <si>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</si>
  <si>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</si>
  <si>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</si>
  <si>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</si>
  <si>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</si>
  <si>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</si>
  <si>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</si>
  <si>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</si>
  <si>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</si>
  <si>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</si>
  <si>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</si>
  <si>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</si>
  <si>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</si>
  <si>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</si>
  <si>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</si>
  <si>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</si>
  <si>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</si>
  <si>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</si>
  <si>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</si>
  <si>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</si>
  <si>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</si>
  <si>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</si>
  <si>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</si>
  <si>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</si>
  <si>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</si>
  <si>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</si>
  <si>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</si>
  <si>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</si>
  <si>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</si>
  <si>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</si>
  <si>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</si>
  <si>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</si>
  <si>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</si>
  <si>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</si>
  <si>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</si>
  <si>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</si>
  <si>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</si>
  <si>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</si>
  <si>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</si>
  <si>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</si>
  <si>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</si>
  <si>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</si>
  <si>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</si>
  <si>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</si>
  <si>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</si>
  <si>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</si>
  <si>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</si>
  <si>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</si>
  <si>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</si>
  <si>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</si>
  <si>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</si>
  <si>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</si>
  <si>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</si>
  <si>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</si>
  <si>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</si>
  <si>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</si>
  <si>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</si>
  <si>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</si>
  <si>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</si>
  <si>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</si>
  <si>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</si>
  <si>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</si>
  <si>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</si>
  <si>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</si>
  <si>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</si>
  <si>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</si>
  <si>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</si>
  <si>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</si>
  <si>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</si>
  <si>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</si>
  <si>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</si>
  <si>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</si>
  <si>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</si>
  <si>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</si>
  <si>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</si>
  <si>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</si>
  <si>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</si>
  <si>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</si>
  <si>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</si>
  <si>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</si>
  <si>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</si>
  <si>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</si>
  <si>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</si>
  <si>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</si>
  <si>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</si>
  <si>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</si>
  <si>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</si>
  <si>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</si>
  <si>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</si>
  <si>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</si>
  <si>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</si>
  <si>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</si>
  <si>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</si>
  <si>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</si>
  <si>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</si>
  <si>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</si>
  <si>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</si>
  <si>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</si>
  <si>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</si>
  <si>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</si>
  <si>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</si>
  <si>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</si>
  <si>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</si>
  <si>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</si>
  <si>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</si>
  <si>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</si>
  <si>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</si>
  <si>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</si>
  <si>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</si>
  <si>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</si>
  <si>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</si>
  <si>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</si>
  <si>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</si>
  <si>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</si>
  <si>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</si>
  <si>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</si>
  <si>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</si>
  <si>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</si>
  <si>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</si>
  <si>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</si>
  <si>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</si>
  <si>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</si>
  <si>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</si>
  <si>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</si>
  <si>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</si>
  <si>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</si>
  <si>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</si>
  <si>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</si>
  <si>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</si>
  <si>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</si>
  <si>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</si>
  <si>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</si>
  <si>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</si>
  <si>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</si>
  <si>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</si>
  <si>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</si>
  <si>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</si>
  <si>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</si>
  <si>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</si>
  <si>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</si>
  <si>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</si>
  <si>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</si>
  <si>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</si>
  <si>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</si>
  <si>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</si>
  <si>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</si>
  <si>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</si>
  <si>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</si>
  <si>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</si>
  <si>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</si>
  <si>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</si>
  <si>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</si>
  <si>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</si>
  <si>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</si>
  <si>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</si>
  <si>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</si>
  <si>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</si>
  <si>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</si>
  <si>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</si>
  <si>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</si>
  <si>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</si>
  <si>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</si>
  <si>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</si>
  <si>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</si>
  <si>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</si>
  <si>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</si>
  <si>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</si>
  <si>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</si>
  <si>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</si>
  <si>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</si>
  <si>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</si>
  <si>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</si>
  <si>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</si>
  <si>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</si>
  <si>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</si>
  <si>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</si>
  <si>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</si>
  <si>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</si>
  <si>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</si>
  <si>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</si>
  <si>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</si>
  <si>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</si>
  <si>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</si>
  <si>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</si>
  <si>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</si>
  <si>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</si>
  <si>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</si>
  <si>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</si>
  <si>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</si>
  <si>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</si>
  <si>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</si>
  <si>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</si>
  <si>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</si>
  <si>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</si>
  <si>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</si>
  <si>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</si>
  <si>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</si>
  <si>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</si>
  <si>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</si>
  <si>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</si>
  <si>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</si>
  <si>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</si>
  <si>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</si>
  <si>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</si>
  <si>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</si>
  <si>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</si>
  <si>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</si>
  <si>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</si>
  <si>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</si>
  <si>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</si>
  <si>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</si>
  <si>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</si>
  <si>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</si>
  <si>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</si>
  <si>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</si>
  <si>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</si>
  <si>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</si>
  <si>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</si>
  <si>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</si>
  <si>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</si>
  <si>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</si>
  <si>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</si>
  <si>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</si>
  <si>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</si>
  <si>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</si>
  <si>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</si>
  <si>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</si>
  <si>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</si>
  <si>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</si>
  <si>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</si>
  <si>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</si>
  <si>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</si>
  <si>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</si>
  <si>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</si>
  <si>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</si>
  <si>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</si>
  <si>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</si>
  <si>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</si>
  <si>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</si>
  <si>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</si>
  <si>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</si>
  <si>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</si>
  <si>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</si>
  <si>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</si>
  <si>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</si>
  <si>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</si>
  <si>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</si>
  <si>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</si>
  <si>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</si>
  <si>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</si>
  <si>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</si>
  <si>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</si>
  <si>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</si>
  <si>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</si>
  <si>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</si>
  <si>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</si>
  <si>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</si>
  <si>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</si>
  <si>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</si>
  <si>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</si>
  <si>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</si>
  <si>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</si>
  <si>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</si>
  <si>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</si>
  <si>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</si>
  <si>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</si>
  <si>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</si>
  <si>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</si>
  <si>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</si>
  <si>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</si>
  <si>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</si>
  <si>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</si>
  <si>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</si>
  <si>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</si>
  <si>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</si>
  <si>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</si>
  <si>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</si>
  <si>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</si>
  <si>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</si>
  <si>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</si>
  <si>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</si>
  <si>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</si>
  <si>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</si>
  <si>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</si>
  <si>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</si>
  <si>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</si>
  <si>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</si>
  <si>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</si>
  <si>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</si>
  <si>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</si>
  <si>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</si>
  <si>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</si>
  <si>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</si>
  <si>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</si>
  <si>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</si>
  <si>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</si>
  <si>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</si>
  <si>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</si>
  <si>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</si>
  <si>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</si>
  <si>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</si>
  <si>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</si>
  <si>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</si>
  <si>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</si>
  <si>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</si>
  <si>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</si>
  <si>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</si>
  <si>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</si>
  <si>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</si>
  <si>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</si>
  <si>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</si>
  <si>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</si>
  <si>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</si>
  <si>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</si>
  <si>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</si>
  <si>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</si>
  <si>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</si>
  <si>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</si>
  <si>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</si>
  <si>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</si>
  <si>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</si>
  <si>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</si>
  <si>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</si>
  <si>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</si>
  <si>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</si>
  <si>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</si>
  <si>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</si>
  <si>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</si>
  <si>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</si>
  <si>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</si>
  <si>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</si>
  <si>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</si>
  <si>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</si>
  <si>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</si>
  <si>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</si>
  <si>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</si>
  <si>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</si>
  <si>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</si>
  <si>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</si>
  <si>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</si>
  <si>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</si>
  <si>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</si>
  <si>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</si>
  <si>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</si>
  <si>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</si>
  <si>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</si>
  <si>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</si>
  <si>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</si>
  <si>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</si>
  <si>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</si>
  <si>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</si>
  <si>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</si>
  <si>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</si>
  <si>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</si>
  <si>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</si>
  <si>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</si>
  <si>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</si>
  <si>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</si>
  <si>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</si>
  <si>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</si>
  <si>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</si>
  <si>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</si>
  <si>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</si>
  <si>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</si>
  <si>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</si>
  <si>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</si>
  <si>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</si>
  <si>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</si>
  <si>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</si>
  <si>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</si>
  <si>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</si>
  <si>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</si>
  <si>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</si>
  <si>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</si>
  <si>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</si>
  <si>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</si>
  <si>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</si>
  <si>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</si>
  <si>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</si>
  <si>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</si>
  <si>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</si>
  <si>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</si>
  <si>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</si>
  <si>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</si>
  <si>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</si>
  <si>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</si>
  <si>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</si>
  <si>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</si>
  <si>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</si>
  <si>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</si>
  <si>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</si>
  <si>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</si>
  <si>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</si>
  <si>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</si>
  <si>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</si>
  <si>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</si>
  <si>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</si>
  <si>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</si>
  <si>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</si>
  <si>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</si>
  <si>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</si>
  <si>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</si>
  <si>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</si>
  <si>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</si>
  <si>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</si>
  <si>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</si>
  <si>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</si>
  <si>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</si>
  <si>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</si>
  <si>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</si>
  <si>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</si>
  <si>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</si>
  <si>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</si>
  <si>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</si>
  <si>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</si>
  <si>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</si>
  <si>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</si>
  <si>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</si>
  <si>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</si>
  <si>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</si>
  <si>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</si>
  <si>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</si>
  <si>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</si>
  <si>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</si>
  <si>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</si>
  <si>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</si>
  <si>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</si>
  <si>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</si>
  <si>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</si>
  <si>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</si>
  <si>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</si>
  <si>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</si>
  <si>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</si>
  <si>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</si>
  <si>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</si>
  <si>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</si>
  <si>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</si>
  <si>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</si>
  <si>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</si>
  <si>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</si>
  <si>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</si>
  <si>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</si>
  <si>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</si>
  <si>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</si>
  <si>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</si>
  <si>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</si>
  <si>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</si>
  <si>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</si>
  <si>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</si>
  <si>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</si>
  <si>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</si>
  <si>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</si>
  <si>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</si>
  <si>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</si>
  <si>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</si>
  <si>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</si>
  <si>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</si>
  <si>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</si>
  <si>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</si>
  <si>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</si>
  <si>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</si>
  <si>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</si>
  <si>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</si>
  <si>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</si>
  <si>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</si>
  <si>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</si>
  <si>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</si>
  <si>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</si>
  <si>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</si>
  <si>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</si>
  <si>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</si>
  <si>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</si>
  <si>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</si>
  <si>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</si>
  <si>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</si>
  <si>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</si>
  <si>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</si>
  <si>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</si>
  <si>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</si>
  <si>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</si>
  <si>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</si>
  <si>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</si>
  <si>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</si>
  <si>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</si>
  <si>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</si>
  <si>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</si>
  <si>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</si>
  <si>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</si>
  <si>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</si>
  <si>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</si>
  <si>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</si>
  <si>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</si>
  <si>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</si>
  <si>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</si>
  <si>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</si>
  <si>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</si>
  <si>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</si>
  <si>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</si>
  <si>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</si>
  <si>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</si>
  <si>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</si>
  <si>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</si>
  <si>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</si>
  <si>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</si>
  <si>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</si>
  <si>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</si>
  <si>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</si>
  <si>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</si>
  <si>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</si>
  <si>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</si>
  <si>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</si>
  <si>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</si>
  <si>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</si>
  <si>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</si>
  <si>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</si>
  <si>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</si>
  <si>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</si>
  <si>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</si>
  <si>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</si>
  <si>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</si>
  <si>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</si>
  <si>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</si>
  <si>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</si>
  <si>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</si>
  <si>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</si>
  <si>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</si>
  <si>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</si>
  <si>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</si>
  <si>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</si>
  <si>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</si>
  <si>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</si>
  <si>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</si>
  <si>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</si>
  <si>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</si>
  <si>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</si>
  <si>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</si>
  <si>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</si>
  <si>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</si>
  <si>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</si>
  <si>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</si>
  <si>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</si>
  <si>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</si>
  <si>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</si>
  <si>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</si>
  <si>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</si>
  <si>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</si>
  <si>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</si>
  <si>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</si>
  <si>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</si>
  <si>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</si>
  <si>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</si>
  <si>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</si>
  <si>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</si>
  <si>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</si>
  <si>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</si>
  <si>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</si>
  <si>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</si>
  <si>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</si>
  <si>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</si>
  <si>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</si>
  <si>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</si>
  <si>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</si>
  <si>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</si>
  <si>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</si>
  <si>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</si>
  <si>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</si>
  <si>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</si>
  <si>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</si>
  <si>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</si>
  <si>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</si>
  <si>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</si>
  <si>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</si>
  <si>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</si>
  <si>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</si>
  <si>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</si>
  <si>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</si>
  <si>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</si>
  <si>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</si>
  <si>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</si>
  <si>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</si>
  <si>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</si>
  <si>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</si>
  <si>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</si>
  <si>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</si>
  <si>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</si>
  <si>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</si>
  <si>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</si>
  <si>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</si>
  <si>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</si>
  <si>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</si>
  <si>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</si>
  <si>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</si>
  <si>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</si>
  <si>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</si>
  <si>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</si>
  <si>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</si>
  <si>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</si>
  <si>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</si>
  <si>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</si>
  <si>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</si>
  <si>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</si>
  <si>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</si>
  <si>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</si>
  <si>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</si>
  <si>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</si>
  <si>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</si>
  <si>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</si>
  <si>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</si>
  <si>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</si>
  <si>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</si>
  <si>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</si>
  <si>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</si>
  <si>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</si>
  <si>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</si>
  <si>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</si>
  <si>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</si>
  <si>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</si>
  <si>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</si>
  <si>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</si>
  <si>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</si>
  <si>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</si>
  <si>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</si>
  <si>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</si>
  <si>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</si>
  <si>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</si>
  <si>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</si>
  <si>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</si>
  <si>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</si>
  <si>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</si>
  <si>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</si>
  <si>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</si>
  <si>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</si>
  <si>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</si>
  <si>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</si>
  <si>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</si>
  <si>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</si>
  <si>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</si>
  <si>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</si>
  <si>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</si>
  <si>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</si>
  <si>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</si>
  <si>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</si>
  <si>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</si>
  <si>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</si>
  <si>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</si>
  <si>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</si>
  <si>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</si>
  <si>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</si>
  <si>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</si>
  <si>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</si>
  <si>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</si>
  <si>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</si>
  <si>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</si>
  <si>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</si>
  <si>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</si>
  <si>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</si>
  <si>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</si>
  <si>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</si>
  <si>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</si>
  <si>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</si>
  <si>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</si>
  <si>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</si>
  <si>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</si>
  <si>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</si>
  <si>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</si>
  <si>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</si>
  <si>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</si>
  <si>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</si>
  <si>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</si>
  <si>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</si>
  <si>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</si>
  <si>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</si>
  <si>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</si>
  <si>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</si>
  <si>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</si>
  <si>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</si>
  <si>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</si>
  <si>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</si>
  <si>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</si>
  <si>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</si>
  <si>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</si>
  <si>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</si>
  <si>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</si>
  <si>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</si>
  <si>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</si>
  <si>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</si>
  <si>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</si>
  <si>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</si>
  <si>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</si>
  <si>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</si>
  <si>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</si>
  <si>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</si>
  <si>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</si>
  <si>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</si>
  <si>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</si>
  <si>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</si>
  <si>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</si>
  <si>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</si>
  <si>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</si>
  <si>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</si>
  <si>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</si>
  <si>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</si>
  <si>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</si>
  <si>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</si>
  <si>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</si>
  <si>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</si>
  <si>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</si>
  <si>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</si>
  <si>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</si>
  <si>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</si>
  <si>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</si>
  <si>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</si>
  <si>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</si>
  <si>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</si>
  <si>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</si>
  <si>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</si>
  <si>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</si>
  <si>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</si>
  <si>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</si>
  <si>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</si>
  <si>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</si>
  <si>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</si>
  <si>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</si>
  <si>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</si>
  <si>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</si>
  <si>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</si>
  <si>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</si>
  <si>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</si>
  <si>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</si>
  <si>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</si>
  <si>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</si>
  <si>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</si>
  <si>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</si>
  <si>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</si>
  <si>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</si>
  <si>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</si>
  <si>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</si>
  <si>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</si>
  <si>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</si>
  <si>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</si>
  <si>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</si>
  <si>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</si>
  <si>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</si>
  <si>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</si>
  <si>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</si>
  <si>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</si>
  <si>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</si>
  <si>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</si>
  <si>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</si>
  <si>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</si>
  <si>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</si>
  <si>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</si>
  <si>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</si>
  <si>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</si>
  <si>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</si>
  <si>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</si>
  <si>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</si>
  <si>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</si>
  <si>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</si>
  <si>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</si>
  <si>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</si>
  <si>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</si>
  <si>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</si>
  <si>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</si>
  <si>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</si>
  <si>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</si>
  <si>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</si>
  <si>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</si>
  <si>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</si>
  <si>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</si>
  <si>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</si>
  <si>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</si>
  <si>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</si>
  <si>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</si>
  <si>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</si>
  <si>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</si>
  <si>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</si>
  <si>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</si>
  <si>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</si>
  <si>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</si>
  <si>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</si>
  <si>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</si>
  <si>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</si>
  <si>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</si>
  <si>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</si>
  <si>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</si>
  <si>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</si>
  <si>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</si>
  <si>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</si>
  <si>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</si>
  <si>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</si>
  <si>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</si>
  <si>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</si>
  <si>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</si>
  <si>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</si>
  <si>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</si>
  <si>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</si>
  <si>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</si>
  <si>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</si>
  <si>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</si>
  <si>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</si>
  <si>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</si>
  <si>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</si>
  <si>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</si>
  <si>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</si>
  <si>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</si>
  <si>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</si>
  <si>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</si>
  <si>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</si>
  <si>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</si>
  <si>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</si>
  <si>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</si>
  <si>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</si>
  <si>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</si>
  <si>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</si>
  <si>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</si>
  <si>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</si>
  <si>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</si>
  <si>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</si>
  <si>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</si>
  <si>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</si>
  <si>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</si>
  <si>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</si>
  <si>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</si>
  <si>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</si>
  <si>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</si>
  <si>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</si>
  <si>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</si>
  <si>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</si>
  <si>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</si>
  <si>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</si>
  <si>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</si>
  <si>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</si>
  <si>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</si>
  <si>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</si>
  <si>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</si>
  <si>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</si>
  <si>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</si>
  <si>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</si>
  <si>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</si>
  <si>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</si>
  <si>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</si>
  <si>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</si>
  <si>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</si>
  <si>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</si>
  <si>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</si>
  <si>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</si>
  <si>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</si>
  <si>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</si>
  <si>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</si>
  <si>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</si>
  <si>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</si>
  <si>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</si>
  <si>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</si>
  <si>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</si>
  <si>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</si>
  <si>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</si>
  <si>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</si>
  <si>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</si>
  <si>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</si>
  <si>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</si>
  <si>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</si>
  <si>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</si>
  <si>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</si>
  <si>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</si>
  <si>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</si>
  <si>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</si>
  <si>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</si>
  <si>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</si>
  <si>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</si>
  <si>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</si>
  <si>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</si>
  <si>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</si>
  <si>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</si>
  <si>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</si>
  <si>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</si>
  <si>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</si>
  <si>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</si>
  <si>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</si>
  <si>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</si>
  <si>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</si>
  <si>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</si>
  <si>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</si>
  <si>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</si>
  <si>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</si>
  <si>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</si>
  <si>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</si>
  <si>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</si>
  <si>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</si>
  <si>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</si>
  <si>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</si>
  <si>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</si>
  <si>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</si>
  <si>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</si>
  <si>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</si>
  <si>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</si>
  <si>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</si>
  <si>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</si>
  <si>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</si>
  <si>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</si>
  <si>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</si>
  <si>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</si>
  <si>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</si>
  <si>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</si>
  <si>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</si>
  <si>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</si>
  <si>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</si>
  <si>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</si>
  <si>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</si>
  <si>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</si>
  <si>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</si>
  <si>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</si>
  <si>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</si>
  <si>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</si>
  <si>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</si>
  <si>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</si>
  <si>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</si>
  <si>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</si>
  <si>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</si>
  <si>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</si>
  <si>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</si>
  <si>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</si>
  <si>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</si>
  <si>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</si>
  <si>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</si>
  <si>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</si>
  <si>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</si>
  <si>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</si>
  <si>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</si>
  <si>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</si>
  <si>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</si>
  <si>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</si>
  <si>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</si>
  <si>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</si>
  <si>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</si>
  <si>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</si>
  <si>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</si>
  <si>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</si>
  <si>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</si>
  <si>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</si>
  <si>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</si>
  <si>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</si>
  <si>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</si>
  <si>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</si>
  <si>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</si>
  <si>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</si>
  <si>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</si>
  <si>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</si>
  <si>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</si>
  <si>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</si>
  <si>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</si>
  <si>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</si>
  <si>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</si>
  <si>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</si>
  <si>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</si>
  <si>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</si>
  <si>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</si>
  <si>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</si>
  <si>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</si>
  <si>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</si>
  <si>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</si>
  <si>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</si>
  <si>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</si>
  <si>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</si>
  <si>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</si>
  <si>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</si>
  <si>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</si>
  <si>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</si>
  <si>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</si>
  <si>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</si>
  <si>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</si>
  <si>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</si>
  <si>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</si>
  <si>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</si>
  <si>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</si>
  <si>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</si>
  <si>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</si>
  <si>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</si>
  <si>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</si>
  <si>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</si>
  <si>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</si>
  <si>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</si>
  <si>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</si>
  <si>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</si>
  <si>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</si>
  <si>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</si>
  <si>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</si>
  <si>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</si>
  <si>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</si>
  <si>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</si>
  <si>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</si>
  <si>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</si>
  <si>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</si>
  <si>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</si>
  <si>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</si>
  <si>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</si>
  <si>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</si>
  <si>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</si>
  <si>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</si>
  <si>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</si>
  <si>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</si>
  <si>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</si>
  <si>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</si>
  <si>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</si>
  <si>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</si>
  <si>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</si>
  <si>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</si>
  <si>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</si>
  <si>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</si>
  <si>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</si>
  <si>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</si>
  <si>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</si>
  <si>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</si>
  <si>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</si>
  <si>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</si>
  <si>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</si>
  <si>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</si>
  <si>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</si>
  <si>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</si>
  <si>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</si>
  <si>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</si>
  <si>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</si>
  <si>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</si>
  <si>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</si>
  <si>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</si>
  <si>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</si>
  <si>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</si>
  <si>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</si>
  <si>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</si>
  <si>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</si>
  <si>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</si>
  <si>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</si>
  <si>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</si>
  <si>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</si>
  <si>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</si>
  <si>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</si>
  <si>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</si>
  <si>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</si>
  <si>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</si>
  <si>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</si>
  <si>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</si>
  <si>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</si>
  <si>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</si>
  <si>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</si>
  <si>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</si>
  <si>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</si>
  <si>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</si>
  <si>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</si>
  <si>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</si>
  <si>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</si>
  <si>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</si>
  <si>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</si>
  <si>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</si>
  <si>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</si>
  <si>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</si>
  <si>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</si>
  <si>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</si>
  <si>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</si>
  <si>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</si>
  <si>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</si>
  <si>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</si>
  <si>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</si>
  <si>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</si>
  <si>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</si>
  <si>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</si>
  <si>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</si>
  <si>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</si>
  <si>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</si>
  <si>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</si>
  <si>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</si>
  <si>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</si>
  <si>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</si>
  <si>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</si>
  <si>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</si>
  <si>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</si>
  <si>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</si>
  <si>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</si>
  <si>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</si>
  <si>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</si>
  <si>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</si>
  <si>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</si>
  <si>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</si>
  <si>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</si>
  <si>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</si>
  <si>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</si>
  <si>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</si>
  <si>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</si>
  <si>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</si>
  <si>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</si>
  <si>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</si>
  <si>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</si>
  <si>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</si>
  <si>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</si>
  <si>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</si>
  <si>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</si>
  <si>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</si>
  <si>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</si>
  <si>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</si>
  <si>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</si>
  <si>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</si>
  <si>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</si>
  <si>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</si>
  <si>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</si>
  <si>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</si>
  <si>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</si>
  <si>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</si>
  <si>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</si>
  <si>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</si>
  <si>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</si>
  <si>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</si>
  <si>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</si>
  <si>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</si>
  <si>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</si>
  <si>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</si>
  <si>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</si>
  <si>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</si>
  <si>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</si>
  <si>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</si>
  <si>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</si>
  <si>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</si>
  <si>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</si>
  <si>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</si>
  <si>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</si>
  <si>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</si>
  <si>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</si>
  <si>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</si>
  <si>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</si>
  <si>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</si>
  <si>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</si>
  <si>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</si>
  <si>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</si>
  <si>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</si>
  <si>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</si>
  <si>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</si>
  <si>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</si>
  <si>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</si>
  <si>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</si>
  <si>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</si>
  <si>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</si>
  <si>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</si>
  <si>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</si>
  <si>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</si>
  <si>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</si>
  <si>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</si>
  <si>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</si>
  <si>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</si>
  <si>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</si>
  <si>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</si>
  <si>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</si>
  <si>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</si>
  <si>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</si>
  <si>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</si>
  <si>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</si>
  <si>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</si>
  <si>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</si>
  <si>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</si>
  <si>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</si>
  <si>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</si>
  <si>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</si>
  <si>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</si>
  <si>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</si>
  <si>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</si>
  <si>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</si>
  <si>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</si>
  <si>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</si>
  <si>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</si>
  <si>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</si>
  <si>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</si>
  <si>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</si>
  <si>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</si>
  <si>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</si>
  <si>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</si>
  <si>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</si>
  <si>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</si>
  <si>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</si>
  <si>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</si>
  <si>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</si>
  <si>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</si>
  <si>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</si>
  <si>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</si>
  <si>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</si>
  <si>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</si>
  <si>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</si>
  <si>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</si>
  <si>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</si>
  <si>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</si>
  <si>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</si>
  <si>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</si>
  <si>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</si>
  <si>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</si>
  <si>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</si>
  <si>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</si>
  <si>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</si>
  <si>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</si>
  <si>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</si>
  <si>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</si>
  <si>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</si>
  <si>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</si>
  <si>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</si>
  <si>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</si>
  <si>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</si>
  <si>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</si>
  <si>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</si>
  <si>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</si>
  <si>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</si>
  <si>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</si>
  <si>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</si>
  <si>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</si>
  <si>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</si>
  <si>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</si>
  <si>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</si>
  <si>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</si>
  <si>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</si>
  <si>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</si>
  <si>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</si>
  <si>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</si>
  <si>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</si>
  <si>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</si>
  <si>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</si>
  <si>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</si>
  <si>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</si>
  <si>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</si>
  <si>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</si>
  <si>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</si>
  <si>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</si>
  <si>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</si>
  <si>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</si>
  <si>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</si>
  <si>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</si>
  <si>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</si>
  <si>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</si>
  <si>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</si>
  <si>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</si>
  <si>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</si>
  <si>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</si>
  <si>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</si>
  <si>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</si>
  <si>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</si>
  <si>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</si>
  <si>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</si>
  <si>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</si>
  <si>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</si>
  <si>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</si>
  <si>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</si>
  <si>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</si>
  <si>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</si>
  <si>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</si>
  <si>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</si>
  <si>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</si>
  <si>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</si>
  <si>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</si>
  <si>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</si>
  <si>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</si>
  <si>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</si>
  <si>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</si>
  <si>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</si>
  <si>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</si>
  <si>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</si>
  <si>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</si>
  <si>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</si>
  <si>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</si>
  <si>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</si>
  <si>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</si>
  <si>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</si>
  <si>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</si>
  <si>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</si>
  <si>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</si>
  <si>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</si>
  <si>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</si>
  <si>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</si>
  <si>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</si>
  <si>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</si>
  <si>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</si>
  <si>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</si>
  <si>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</si>
  <si>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</si>
  <si>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</si>
  <si>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</si>
  <si>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</si>
  <si>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</si>
  <si>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</si>
  <si>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</si>
  <si>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</si>
  <si>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</si>
  <si>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</si>
  <si>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</si>
  <si>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</si>
  <si>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</si>
  <si>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</si>
  <si>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</si>
  <si>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</si>
  <si>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</si>
  <si>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</si>
  <si>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</si>
  <si>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</si>
  <si>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</si>
  <si>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</si>
  <si>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</si>
  <si>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</si>
  <si>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</si>
  <si>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</si>
  <si>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</si>
  <si>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</si>
  <si>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</si>
  <si>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</si>
  <si>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</si>
  <si>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</si>
  <si>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</si>
  <si>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</si>
  <si>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</si>
  <si>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</si>
  <si>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</si>
  <si>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</si>
  <si>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</si>
  <si>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</si>
  <si>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</si>
  <si>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</si>
  <si>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</si>
  <si>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</si>
  <si>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</si>
  <si>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</si>
  <si>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</si>
  <si>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</si>
  <si>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</si>
  <si>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</si>
  <si>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</si>
  <si>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</si>
  <si>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</si>
  <si>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</si>
  <si>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</si>
  <si>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</si>
  <si>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</si>
  <si>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</si>
  <si>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</si>
  <si>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</si>
  <si>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</si>
  <si>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</si>
  <si>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</si>
  <si>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</si>
  <si>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</si>
  <si>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</si>
  <si>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</si>
  <si>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</si>
  <si>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</si>
  <si>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</si>
  <si>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</si>
  <si>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</si>
  <si>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</si>
  <si>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</si>
  <si>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</si>
  <si>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</si>
  <si>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</si>
  <si>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</si>
  <si>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</si>
  <si>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</si>
  <si>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</si>
  <si>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</si>
  <si>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</si>
  <si>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</si>
  <si>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</si>
  <si>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</si>
  <si>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</si>
  <si>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</si>
  <si>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</si>
  <si>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</si>
  <si>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</si>
  <si>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</si>
  <si>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</si>
  <si>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</si>
  <si>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</si>
  <si>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</si>
  <si>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</si>
  <si>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</si>
  <si>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</si>
  <si>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</si>
  <si>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</si>
  <si>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</si>
  <si>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</si>
  <si>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</si>
  <si>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</si>
  <si>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</si>
  <si>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</si>
  <si>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</si>
  <si>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</si>
  <si>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</si>
  <si>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</si>
  <si>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</si>
  <si>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</si>
  <si>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</si>
  <si>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</si>
  <si>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</si>
  <si>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</si>
  <si>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</si>
  <si>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</si>
  <si>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</si>
  <si>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</si>
  <si>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</si>
  <si>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</si>
  <si>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</si>
  <si>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</si>
  <si>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</si>
  <si>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</si>
  <si>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</si>
  <si>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</si>
  <si>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</si>
  <si>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</si>
  <si>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</si>
  <si>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</si>
  <si>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</si>
  <si>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</si>
  <si>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</si>
  <si>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</si>
  <si>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</si>
  <si>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</si>
  <si>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</si>
  <si>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</si>
  <si>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</si>
  <si>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</si>
  <si>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</si>
  <si>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</si>
  <si>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</si>
  <si>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</si>
  <si>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</si>
  <si>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</si>
  <si>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</si>
  <si>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</si>
  <si>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</si>
  <si>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</si>
  <si>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</si>
  <si>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</si>
  <si>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</si>
  <si>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</si>
  <si>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</si>
  <si>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</si>
  <si>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</si>
  <si>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</si>
  <si>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</si>
  <si>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</si>
  <si>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</si>
  <si>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</si>
  <si>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</si>
  <si>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</si>
  <si>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</si>
  <si>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</si>
  <si>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</si>
  <si>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</si>
  <si>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</si>
  <si>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</si>
  <si>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</si>
  <si>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</si>
  <si>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</si>
  <si>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</si>
  <si>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</si>
  <si>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</si>
  <si>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</si>
  <si>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</si>
  <si>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</si>
  <si>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</si>
  <si>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</si>
  <si>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</si>
  <si>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</si>
  <si>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</si>
  <si>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</si>
  <si>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</si>
  <si>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</si>
  <si>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</si>
  <si>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</si>
  <si>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</si>
  <si>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</si>
  <si>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</si>
  <si>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</si>
  <si>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</si>
  <si>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</si>
  <si>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</si>
  <si>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</si>
  <si>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</si>
  <si>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</si>
  <si>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</si>
  <si>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</si>
  <si>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</si>
  <si>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</si>
  <si>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</si>
  <si>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</si>
  <si>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</si>
  <si>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</si>
  <si>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</si>
  <si>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</si>
  <si>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</si>
  <si>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</si>
  <si>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</si>
  <si>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</si>
  <si>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</si>
  <si>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</si>
  <si>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</si>
  <si>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</si>
  <si>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</si>
  <si>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</si>
  <si>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</si>
  <si>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</si>
  <si>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</si>
  <si>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</si>
  <si>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</si>
  <si>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</si>
  <si>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</si>
  <si>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</si>
  <si>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</si>
  <si>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</si>
  <si>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</si>
  <si>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</si>
  <si>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</si>
  <si>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</si>
  <si>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</si>
  <si>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</si>
  <si>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</si>
  <si>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</si>
  <si>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</si>
  <si>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</si>
  <si>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</si>
  <si>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</si>
  <si>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</si>
  <si>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</si>
  <si>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</si>
  <si>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</si>
  <si>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</si>
  <si>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</si>
  <si>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</si>
  <si>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</si>
  <si>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</si>
  <si>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</si>
  <si>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</si>
  <si>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</si>
  <si>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</si>
  <si>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</si>
  <si>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</si>
  <si>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</si>
  <si>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</si>
  <si>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</si>
  <si>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</si>
  <si>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</si>
  <si>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</si>
  <si>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</si>
  <si>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</si>
  <si>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</si>
  <si>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</si>
  <si>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</si>
  <si>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</si>
  <si>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</si>
  <si>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</si>
  <si>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</si>
  <si>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</si>
  <si>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</si>
  <si>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</si>
  <si>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</si>
  <si>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</si>
  <si>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</si>
  <si>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</si>
  <si>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</si>
  <si>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</si>
  <si>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</si>
  <si>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</si>
  <si>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</si>
  <si>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</si>
  <si>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</si>
  <si>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</si>
  <si>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</si>
  <si>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</si>
  <si>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</si>
  <si>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</si>
  <si>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</si>
  <si>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</si>
  <si>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</si>
  <si>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</si>
  <si>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</si>
  <si>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</si>
  <si>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</si>
  <si>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</si>
  <si>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</si>
  <si>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</si>
  <si>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</si>
  <si>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</si>
  <si>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</si>
  <si>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</si>
  <si>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</si>
  <si>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</si>
  <si>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</si>
  <si>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</si>
  <si>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</si>
  <si>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</si>
  <si>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</si>
  <si>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</si>
  <si>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</si>
  <si>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</si>
  <si>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</si>
  <si>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</si>
  <si>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</si>
  <si>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</si>
  <si>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</si>
  <si>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</si>
  <si>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</si>
  <si>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</si>
  <si>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</si>
  <si>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</si>
  <si>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</si>
  <si>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</si>
  <si>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</si>
  <si>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</si>
  <si>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</si>
  <si>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</si>
  <si>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</si>
  <si>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</si>
  <si>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</si>
  <si>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</si>
  <si>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</si>
  <si>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</si>
  <si>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</si>
  <si>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</si>
  <si>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</si>
  <si>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</si>
  <si>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</si>
  <si>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</si>
  <si>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</si>
  <si>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</si>
  <si>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</si>
  <si>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</si>
  <si>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</si>
  <si>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</si>
  <si>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</si>
  <si>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</si>
  <si>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</si>
  <si>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</si>
  <si>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</si>
  <si>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</si>
  <si>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</si>
  <si>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</si>
  <si>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</si>
  <si>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</si>
  <si>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</si>
  <si>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</si>
  <si>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</si>
  <si>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</si>
  <si>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</si>
  <si>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</si>
  <si>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</si>
  <si>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</si>
  <si>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</si>
  <si>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</si>
  <si>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</si>
  <si>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</si>
  <si>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</si>
  <si>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</si>
  <si>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</si>
  <si>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</si>
  <si>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</si>
  <si>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</si>
  <si>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</si>
  <si>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</si>
  <si>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</si>
  <si>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</si>
  <si>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</si>
  <si>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</si>
  <si>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</si>
  <si>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</si>
  <si>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</si>
  <si>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</si>
  <si>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</si>
  <si>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</si>
  <si>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</si>
  <si>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</si>
  <si>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</si>
  <si>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</si>
  <si>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</si>
  <si>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</si>
  <si>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</si>
  <si>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</si>
  <si>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</si>
  <si>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</si>
  <si>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</si>
  <si>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</si>
  <si>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</si>
  <si>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</si>
  <si>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</si>
  <si>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</si>
  <si>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</si>
  <si>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</si>
  <si>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</si>
  <si>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</si>
  <si>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</si>
  <si>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</si>
  <si>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</si>
  <si>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</si>
  <si>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</si>
  <si>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</si>
  <si>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</si>
  <si>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</si>
  <si>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</si>
  <si>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</si>
  <si>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</si>
  <si>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</si>
  <si>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</si>
  <si>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</si>
  <si>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</si>
  <si>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</si>
  <si>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</si>
  <si>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</si>
  <si>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</si>
  <si>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</si>
  <si>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</si>
  <si>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</si>
  <si>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</si>
  <si>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</si>
  <si>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</si>
  <si>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</si>
  <si>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</si>
  <si>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</si>
  <si>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</si>
  <si>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</si>
  <si>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</si>
  <si>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</si>
  <si>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</si>
  <si>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</si>
  <si>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</si>
  <si>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</si>
  <si>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</si>
  <si>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</si>
  <si>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</si>
  <si>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</si>
  <si>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</si>
  <si>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</si>
  <si>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</si>
  <si>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</si>
  <si>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</si>
  <si>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</si>
  <si>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</si>
  <si>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</si>
  <si>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</si>
  <si>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</si>
  <si>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</si>
  <si>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</si>
  <si>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</si>
  <si>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</si>
  <si>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</si>
  <si>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</si>
  <si>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</si>
  <si>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</si>
  <si>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</si>
  <si>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</si>
  <si>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</si>
  <si>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</si>
  <si>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</si>
  <si>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</si>
  <si>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</si>
  <si>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</si>
  <si>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</si>
  <si>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</si>
  <si>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</si>
  <si>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</si>
  <si>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</si>
  <si>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</si>
  <si>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</si>
  <si>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</si>
  <si>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</si>
  <si>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</si>
  <si>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</si>
  <si>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</si>
  <si>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</si>
  <si>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</si>
  <si>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</si>
  <si>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</si>
  <si>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</si>
  <si>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</si>
  <si>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</si>
  <si>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</si>
  <si>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</si>
  <si>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</si>
  <si>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</si>
  <si>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</si>
  <si>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</si>
  <si>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</si>
  <si>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</si>
  <si>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</si>
  <si>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</si>
  <si>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</si>
  <si>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</si>
  <si>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</si>
  <si>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</si>
  <si>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</si>
  <si>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</si>
  <si>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</si>
  <si>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</si>
  <si>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</si>
  <si>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</si>
  <si>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</si>
  <si>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</si>
  <si>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</si>
  <si>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</si>
  <si>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</si>
  <si>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</si>
  <si>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</si>
  <si>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</si>
  <si>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</si>
  <si>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</si>
  <si>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</si>
  <si>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</si>
  <si>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</si>
  <si>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</si>
  <si>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</si>
  <si>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</si>
  <si>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</si>
  <si>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</si>
  <si>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</si>
  <si>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</si>
  <si>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</si>
  <si>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</si>
  <si>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</si>
  <si>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</si>
  <si>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</si>
  <si>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</si>
  <si>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</si>
  <si>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</si>
  <si>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</si>
  <si>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</si>
  <si>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</si>
  <si>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</si>
  <si>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</si>
  <si>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</si>
  <si>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</si>
  <si>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</si>
  <si>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</si>
  <si>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</si>
  <si>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</si>
  <si>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</si>
  <si>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</si>
  <si>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</si>
  <si>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</si>
  <si>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</si>
  <si>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</si>
  <si>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</si>
  <si>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</si>
  <si>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</si>
  <si>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</si>
  <si>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</si>
  <si>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</si>
  <si>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</si>
  <si>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</si>
  <si>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</si>
  <si>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</si>
  <si>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</si>
  <si>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</si>
  <si>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</si>
  <si>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</si>
  <si>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</si>
  <si>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</si>
  <si>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</si>
  <si>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</si>
  <si>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</si>
  <si>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</si>
  <si>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</si>
  <si>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</si>
  <si>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</si>
  <si>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</si>
  <si>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</si>
  <si>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</si>
  <si>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</si>
  <si>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</si>
  <si>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</si>
  <si>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</si>
  <si>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</si>
  <si>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</si>
  <si>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</si>
  <si>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</si>
  <si>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</si>
  <si>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</si>
  <si>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</si>
  <si>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</si>
  <si>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</si>
  <si>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</si>
  <si>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</si>
  <si>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</si>
  <si>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</si>
  <si>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</si>
  <si>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</si>
  <si>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</si>
  <si>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</si>
  <si>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</si>
  <si>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</si>
  <si>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</si>
  <si>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</si>
  <si>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</si>
  <si>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</si>
  <si>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</si>
  <si>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</si>
  <si>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</si>
  <si>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</si>
  <si>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</si>
  <si>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</si>
  <si>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</si>
  <si>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</si>
  <si>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</si>
  <si>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</si>
  <si>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</si>
  <si>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</si>
  <si>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</si>
  <si>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</si>
  <si>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</si>
  <si>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</si>
  <si>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</si>
  <si>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</si>
  <si>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</si>
  <si>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</si>
  <si>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</si>
  <si>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</si>
  <si>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</si>
  <si>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</si>
  <si>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</si>
  <si>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</si>
  <si>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</si>
  <si>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</si>
  <si>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</si>
  <si>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</si>
  <si>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</si>
  <si>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</si>
  <si>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</si>
  <si>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</si>
  <si>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</si>
  <si>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</si>
  <si>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</si>
  <si>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</si>
  <si>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</si>
  <si>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</si>
  <si>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</si>
  <si>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</si>
  <si>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</si>
  <si>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</si>
  <si>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</si>
  <si>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</si>
  <si>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</si>
  <si>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</si>
  <si>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</si>
  <si>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</si>
  <si>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</si>
  <si>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</si>
  <si>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</si>
  <si>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</si>
  <si>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</si>
  <si>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</si>
  <si>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</si>
  <si>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</si>
  <si>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</si>
  <si>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</si>
  <si>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</si>
  <si>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</si>
  <si>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</si>
  <si>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</si>
  <si>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</si>
  <si>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</si>
  <si>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</si>
  <si>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</si>
  <si>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</si>
  <si>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</si>
  <si>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</si>
  <si>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</si>
  <si>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</si>
  <si>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</si>
  <si>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</si>
  <si>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</si>
  <si>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</si>
  <si>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</si>
  <si>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</si>
  <si>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</si>
  <si>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</si>
  <si>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</si>
  <si>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</si>
  <si>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</si>
  <si>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</si>
  <si>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</si>
  <si>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</si>
  <si>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</si>
  <si>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</si>
  <si>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</si>
  <si>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</si>
  <si>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</si>
  <si>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</si>
  <si>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</si>
  <si>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</si>
  <si>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</si>
  <si>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</si>
  <si>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</si>
  <si>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</si>
  <si>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</si>
  <si>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</si>
  <si>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</si>
  <si>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</si>
  <si>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</si>
  <si>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</si>
  <si>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</si>
  <si>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</si>
  <si>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</si>
  <si>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</si>
  <si>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</si>
  <si>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</si>
  <si>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</si>
  <si>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</si>
  <si>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</si>
  <si>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</si>
  <si>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</si>
  <si>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</si>
  <si>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</si>
  <si>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</si>
  <si>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</si>
  <si>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</si>
  <si>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</si>
  <si>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</si>
  <si>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</si>
  <si>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</si>
  <si>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</si>
  <si>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</si>
  <si>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</si>
  <si>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</si>
  <si>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</si>
  <si>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</si>
  <si>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</si>
  <si>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</si>
  <si>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</si>
  <si>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</si>
  <si>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</si>
  <si>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</si>
  <si>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</si>
  <si>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</si>
  <si>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</si>
  <si>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</si>
  <si>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</si>
  <si>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</si>
  <si>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</si>
  <si>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</si>
  <si>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</si>
  <si>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</si>
  <si>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</si>
  <si>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</si>
  <si>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</si>
  <si>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</si>
  <si>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</si>
  <si>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</si>
  <si>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</si>
  <si>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</si>
  <si>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</si>
  <si>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</si>
  <si>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</si>
  <si>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</si>
  <si>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</si>
  <si>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</si>
  <si>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</si>
  <si>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</si>
  <si>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</si>
  <si>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</si>
  <si>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</si>
  <si>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</si>
  <si>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</si>
  <si>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</si>
  <si>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</si>
  <si>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</si>
  <si>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</si>
  <si>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</si>
  <si>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</si>
  <si>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</si>
  <si>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</si>
  <si>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</si>
  <si>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</si>
  <si>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</si>
  <si>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</si>
  <si>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</si>
  <si>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</si>
  <si>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</si>
  <si>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</si>
  <si>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</si>
  <si>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</si>
  <si>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</si>
  <si>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</si>
  <si>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</si>
  <si>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</si>
  <si>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</si>
  <si>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</si>
  <si>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</si>
  <si>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</si>
  <si>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</si>
  <si>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</si>
  <si>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</si>
  <si>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</si>
  <si>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</si>
  <si>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</si>
  <si>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</si>
  <si>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</si>
  <si>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</si>
  <si>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</si>
  <si>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</si>
  <si>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</si>
  <si>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</si>
  <si>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</si>
  <si>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</si>
  <si>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</si>
  <si>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</si>
  <si>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</si>
  <si>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</si>
  <si>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</si>
  <si>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</si>
  <si>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</si>
  <si>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</si>
  <si>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</si>
  <si>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</si>
  <si>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</si>
  <si>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</si>
  <si>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</si>
  <si>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</si>
  <si>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</si>
  <si>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</si>
  <si>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</si>
  <si>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</si>
  <si>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</si>
  <si>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</si>
  <si>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</si>
  <si>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</si>
  <si>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</si>
  <si>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</si>
  <si>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</si>
  <si>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</si>
  <si>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</si>
  <si>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</si>
  <si>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</si>
  <si>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</si>
  <si>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</si>
  <si>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</si>
  <si>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</si>
  <si>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</si>
  <si>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</si>
  <si>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</si>
  <si>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</si>
  <si>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</si>
  <si>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</si>
  <si>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</si>
  <si>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</si>
  <si>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</si>
  <si>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</si>
  <si>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</si>
  <si>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</si>
  <si>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</si>
  <si>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</si>
  <si>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</si>
  <si>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</si>
  <si>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</si>
  <si>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</si>
  <si>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</si>
  <si>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</si>
  <si>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</si>
  <si>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</si>
  <si>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</si>
  <si>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</si>
  <si>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</si>
  <si>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</si>
  <si>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</si>
  <si>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</si>
  <si>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</si>
  <si>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</si>
  <si>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</si>
  <si>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</si>
  <si>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</si>
  <si>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</si>
  <si>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</si>
  <si>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</si>
  <si>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</si>
  <si>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</si>
  <si>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</si>
  <si>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</si>
  <si>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</si>
  <si>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</si>
  <si>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</si>
  <si>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</si>
  <si>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</si>
  <si>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</si>
  <si>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</si>
  <si>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</si>
  <si>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</si>
  <si>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</si>
  <si>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</si>
  <si>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</si>
  <si>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</si>
  <si>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</si>
  <si>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</si>
  <si>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</si>
  <si>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</si>
  <si>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</si>
  <si>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</si>
  <si>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</si>
  <si>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</si>
  <si>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</si>
  <si>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</si>
  <si>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</si>
  <si>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</si>
  <si>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</si>
  <si>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</si>
  <si>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</si>
  <si>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</si>
  <si>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</si>
  <si>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</si>
  <si>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</si>
  <si>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</si>
  <si>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</si>
  <si>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</si>
  <si>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</si>
  <si>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</si>
  <si>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</si>
  <si>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</si>
  <si>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</si>
  <si>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</si>
  <si>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</si>
  <si>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</si>
  <si>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</si>
  <si>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</si>
  <si>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</si>
  <si>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</si>
  <si>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</si>
  <si>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</si>
  <si>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</si>
  <si>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</si>
  <si>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</si>
  <si>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</si>
  <si>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</si>
  <si>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</si>
  <si>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</si>
  <si>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</si>
  <si>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</si>
  <si>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</si>
  <si>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</si>
  <si>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</si>
  <si>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</si>
  <si>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</si>
  <si>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</si>
  <si>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</si>
  <si>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</si>
  <si>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</si>
  <si>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</si>
  <si>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</si>
  <si>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</si>
  <si>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</si>
  <si>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</si>
  <si>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</si>
  <si>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</si>
  <si>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</si>
  <si>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</si>
  <si>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</si>
  <si>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</si>
  <si>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</si>
  <si>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</si>
  <si>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</si>
  <si>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</si>
  <si>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</si>
  <si>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</si>
  <si>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</si>
  <si>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</si>
  <si>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</si>
  <si>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</si>
  <si>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</si>
  <si>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</si>
  <si>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</si>
  <si>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</si>
  <si>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</si>
  <si>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</si>
  <si>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</si>
  <si>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</si>
  <si>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</si>
  <si>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</si>
  <si>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</si>
  <si>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</si>
  <si>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</si>
  <si>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</si>
  <si>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</si>
  <si>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</si>
  <si>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</si>
  <si>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</si>
  <si>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</si>
  <si>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</si>
  <si>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</si>
  <si>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</si>
  <si>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</si>
  <si>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</si>
  <si>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</si>
  <si>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</si>
  <si>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</si>
  <si>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</si>
  <si>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</si>
  <si>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</si>
  <si>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</si>
  <si>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</si>
  <si>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</si>
  <si>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</si>
  <si>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</si>
  <si>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</si>
  <si>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</si>
  <si>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</si>
  <si>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</si>
  <si>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</si>
  <si>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</si>
  <si>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</si>
  <si>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</si>
  <si>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</si>
  <si>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</si>
  <si>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</si>
  <si>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</si>
  <si>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</si>
  <si>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</si>
  <si>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</si>
  <si>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</si>
  <si>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</si>
  <si>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</si>
  <si>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</si>
  <si>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</si>
  <si>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</si>
  <si>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</si>
  <si>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</si>
  <si>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</si>
  <si>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</si>
  <si>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</si>
  <si>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</si>
  <si>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</si>
  <si>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</si>
  <si>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</si>
  <si>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</si>
  <si>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</si>
  <si>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</si>
  <si>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</si>
  <si>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</si>
  <si>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</si>
  <si>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</si>
  <si>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</si>
  <si>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</si>
  <si>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</si>
  <si>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</si>
  <si>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</si>
  <si>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</si>
  <si>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</si>
  <si>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</si>
  <si>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</si>
  <si>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</si>
  <si>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</si>
  <si>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</si>
  <si>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</si>
  <si>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</si>
  <si>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</si>
  <si>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</si>
  <si>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</si>
  <si>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</si>
  <si>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</si>
  <si>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</si>
  <si>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</si>
  <si>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</si>
  <si>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</si>
  <si>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</si>
  <si>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</si>
  <si>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</si>
  <si>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</si>
  <si>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</si>
  <si>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</si>
  <si>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</si>
  <si>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</si>
  <si>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</si>
  <si>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</si>
  <si>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</si>
  <si>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</si>
  <si>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</si>
  <si>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</si>
  <si>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</si>
  <si>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</si>
  <si>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</si>
  <si>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</si>
  <si>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</si>
  <si>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</si>
  <si>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</si>
  <si>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</si>
  <si>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</si>
  <si>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</si>
  <si>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</si>
  <si>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</si>
  <si>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</si>
  <si>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</si>
  <si>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</si>
  <si>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</si>
  <si>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</si>
  <si>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</si>
  <si>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</si>
  <si>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</si>
  <si>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</si>
  <si>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</si>
  <si>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</si>
  <si>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</si>
  <si>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</si>
  <si>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</si>
  <si>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</si>
  <si>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</si>
  <si>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</si>
  <si>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</si>
  <si>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</si>
  <si>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</si>
  <si>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</si>
  <si>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</si>
  <si>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</si>
  <si>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</si>
  <si>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</si>
  <si>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</si>
  <si>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</si>
  <si>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</si>
  <si>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</si>
  <si>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</si>
  <si>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</si>
  <si>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</si>
  <si>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</si>
  <si>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</si>
  <si>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</si>
  <si>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</si>
  <si>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</si>
  <si>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</si>
  <si>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</si>
  <si>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</si>
  <si>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</si>
  <si>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</si>
  <si>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</si>
  <si>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</si>
  <si>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</si>
  <si>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</si>
  <si>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</si>
  <si>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</si>
  <si>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</si>
  <si>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</si>
  <si>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</si>
  <si>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</si>
  <si>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</si>
  <si>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</si>
  <si>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</si>
  <si>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</si>
  <si>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</si>
  <si>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</si>
  <si>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</si>
  <si>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</si>
  <si>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</si>
  <si>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</si>
  <si>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</si>
  <si>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</si>
  <si>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</si>
  <si>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</si>
  <si>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</si>
  <si>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</si>
  <si>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</si>
  <si>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</si>
  <si>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</si>
  <si>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</si>
  <si>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</si>
  <si>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</si>
  <si>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</si>
  <si>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</si>
  <si>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</si>
  <si>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</si>
  <si>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</si>
  <si>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</si>
  <si>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</si>
  <si>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</si>
  <si>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</si>
  <si>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</si>
  <si>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</si>
  <si>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</si>
  <si>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</si>
  <si>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</si>
  <si>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</si>
  <si>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</si>
  <si>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</si>
  <si>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</si>
  <si>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</si>
  <si>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</si>
  <si>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</si>
  <si>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</si>
  <si>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</si>
  <si>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</si>
  <si>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</si>
  <si>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</si>
  <si>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</si>
  <si>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</si>
  <si>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</si>
  <si>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</si>
  <si>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</si>
  <si>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</si>
  <si>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</si>
  <si>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</si>
  <si>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</si>
  <si>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</si>
  <si>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</si>
  <si>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</si>
  <si>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</si>
  <si>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</si>
  <si>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</si>
  <si>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</si>
  <si>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</si>
  <si>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</si>
  <si>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</si>
  <si>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</si>
  <si>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</si>
  <si>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</si>
  <si>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</si>
  <si>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</si>
  <si>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</si>
  <si>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</si>
  <si>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</si>
  <si>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</si>
  <si>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</si>
  <si>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</si>
  <si>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</si>
  <si>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</si>
  <si>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</si>
  <si>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</si>
  <si>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</si>
  <si>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</si>
  <si>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</si>
  <si>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</si>
  <si>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</si>
  <si>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</si>
  <si>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</si>
  <si>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</si>
  <si>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</si>
  <si>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</si>
  <si>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</si>
  <si>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</si>
  <si>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</si>
  <si>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</si>
  <si>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</si>
  <si>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</si>
  <si>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</si>
  <si>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</si>
  <si>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</si>
  <si>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</si>
  <si>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</si>
  <si>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</si>
  <si>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</si>
  <si>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</si>
  <si>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</si>
  <si>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</si>
  <si>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</si>
  <si>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</si>
  <si>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</si>
  <si>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</si>
  <si>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</si>
  <si>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</si>
  <si>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</si>
  <si>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</si>
  <si>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</si>
  <si>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</si>
  <si>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</si>
  <si>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</si>
  <si>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</si>
  <si>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</si>
  <si>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</si>
  <si>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</si>
  <si>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</si>
  <si>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</si>
  <si>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</si>
  <si>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</si>
  <si>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</si>
  <si>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</si>
  <si>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</si>
  <si>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</si>
  <si>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</si>
  <si>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</si>
  <si>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</si>
  <si>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</si>
  <si>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</si>
  <si>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</si>
  <si>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</si>
  <si>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</si>
  <si>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</si>
  <si>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</si>
  <si>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</si>
  <si>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</si>
  <si>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</si>
  <si>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</si>
  <si>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</si>
  <si>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</si>
  <si>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</si>
  <si>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</si>
  <si>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</si>
  <si>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</si>
  <si>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</si>
  <si>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</si>
  <si>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</si>
  <si>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</si>
  <si>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</si>
  <si>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</si>
  <si>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</si>
  <si>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</si>
  <si>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</si>
  <si>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</si>
  <si>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</si>
  <si>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</si>
  <si>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</si>
  <si>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</si>
  <si>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</si>
  <si>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</si>
  <si>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</si>
  <si>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</si>
  <si>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</si>
  <si>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</si>
  <si>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</si>
  <si>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</si>
  <si>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</si>
  <si>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</si>
  <si>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</si>
  <si>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</si>
  <si>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</si>
  <si>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</si>
  <si>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</si>
  <si>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</si>
  <si>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</si>
  <si>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</si>
  <si>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</si>
  <si>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</si>
  <si>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</si>
  <si>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</si>
  <si>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</si>
  <si>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</si>
  <si>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</si>
  <si>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</si>
  <si>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</si>
  <si>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</si>
  <si>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</si>
  <si>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</si>
  <si>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</si>
  <si>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</si>
  <si>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</si>
  <si>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</si>
  <si>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</si>
  <si>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</si>
  <si>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</si>
  <si>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</si>
  <si>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</si>
  <si>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</si>
  <si>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</si>
  <si>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</si>
  <si>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</si>
  <si>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</si>
  <si>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</si>
  <si>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</si>
  <si>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</si>
  <si>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</si>
  <si>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</si>
  <si>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</si>
  <si>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</si>
  <si>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</si>
  <si>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</si>
  <si>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</si>
  <si>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</si>
  <si>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</si>
  <si>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</si>
  <si>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</si>
  <si>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</si>
  <si>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</si>
  <si>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</si>
  <si>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</si>
  <si>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</si>
  <si>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</si>
  <si>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</si>
  <si>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</si>
  <si>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</si>
  <si>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</si>
  <si>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</si>
  <si>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</si>
  <si>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</si>
  <si>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</si>
  <si>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</si>
  <si>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</si>
  <si>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</si>
  <si>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</si>
  <si>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</si>
  <si>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</si>
  <si>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</si>
  <si>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</si>
  <si>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</si>
  <si>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</si>
  <si>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</si>
  <si>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</si>
  <si>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</si>
  <si>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</si>
  <si>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</si>
  <si>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</si>
  <si>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</si>
  <si>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</si>
  <si>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</si>
  <si>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</si>
  <si>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</si>
  <si>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</si>
  <si>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</si>
  <si>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</si>
  <si>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</si>
  <si>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</si>
  <si>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</si>
  <si>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</si>
  <si>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</si>
  <si>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</si>
  <si>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</si>
  <si>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</si>
  <si>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</si>
  <si>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</si>
  <si>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</si>
  <si>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</si>
  <si>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</si>
  <si>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</si>
  <si>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</si>
  <si>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</si>
  <si>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</si>
  <si>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</si>
  <si>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</si>
  <si>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</si>
  <si>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</si>
  <si>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</si>
  <si>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</si>
  <si>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</si>
  <si>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</si>
  <si>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</si>
  <si>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</si>
  <si>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</si>
  <si>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</si>
  <si>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</si>
  <si>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</si>
  <si>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</si>
  <si>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</si>
  <si>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</si>
  <si>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</si>
  <si>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</si>
  <si>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</si>
  <si>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</si>
  <si>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</si>
  <si>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</si>
  <si>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</si>
  <si>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</si>
  <si>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</si>
  <si>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</si>
  <si>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</si>
  <si>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</si>
  <si>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</si>
  <si>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</si>
  <si>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</si>
  <si>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</si>
  <si>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</si>
  <si>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</si>
  <si>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</si>
  <si>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</si>
  <si>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</si>
  <si>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</si>
  <si>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</si>
  <si>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</si>
  <si>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</si>
  <si>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</si>
  <si>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</si>
  <si>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</si>
  <si>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</si>
  <si>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</si>
  <si>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</si>
  <si>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</si>
  <si>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</si>
  <si>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</si>
  <si>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</si>
  <si>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</si>
  <si>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</si>
  <si>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</si>
  <si>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</si>
  <si>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</si>
  <si>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</si>
  <si>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</si>
  <si>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</si>
  <si>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</si>
  <si>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</si>
  <si>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</si>
  <si>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</si>
  <si>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</si>
  <si>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</si>
  <si>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</si>
  <si>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</si>
  <si>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</si>
  <si>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</si>
  <si>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</si>
  <si>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</si>
  <si>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</si>
  <si>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</si>
  <si>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</si>
  <si>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</si>
  <si>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</si>
  <si>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</si>
  <si>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</si>
  <si>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</si>
  <si>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</si>
  <si>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</si>
  <si>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</si>
  <si>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</si>
  <si>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</si>
  <si>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</si>
  <si>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</si>
  <si>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</si>
  <si>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</si>
  <si>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</si>
  <si>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</si>
  <si>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</si>
  <si>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</si>
  <si>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</si>
  <si>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</si>
  <si>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</si>
  <si>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</si>
  <si>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</si>
  <si>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</si>
  <si>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</si>
  <si>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</si>
  <si>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</si>
  <si>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</si>
  <si>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</si>
  <si>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</si>
  <si>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</si>
  <si>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</si>
  <si>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</si>
  <si>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</si>
  <si>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</si>
  <si>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</si>
  <si>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</si>
  <si>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</si>
  <si>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</si>
  <si>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</si>
  <si>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</si>
  <si>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</si>
  <si>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</si>
  <si>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</si>
  <si>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</si>
  <si>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</si>
  <si>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</si>
  <si>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</si>
  <si>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</si>
  <si>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</si>
  <si>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</si>
  <si>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</si>
  <si>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</si>
  <si>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</si>
  <si>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</si>
  <si>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</si>
  <si>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</si>
  <si>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</si>
  <si>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</si>
  <si>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</si>
  <si>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</si>
  <si>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</si>
  <si>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</si>
  <si>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</si>
  <si>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</si>
  <si>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</si>
  <si>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</si>
  <si>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</si>
  <si>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</si>
  <si>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</si>
  <si>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</si>
  <si>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</si>
  <si>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</si>
  <si>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</si>
  <si>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</si>
  <si>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</si>
  <si>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</si>
  <si>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</si>
  <si>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</si>
  <si>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</si>
  <si>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</si>
  <si>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</si>
  <si>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</si>
  <si>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</si>
  <si>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</si>
  <si>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</si>
  <si>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</si>
  <si>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</si>
  <si>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</si>
  <si>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</si>
  <si>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</si>
  <si>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</si>
  <si>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</si>
  <si>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</si>
  <si>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</si>
  <si>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</si>
  <si>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</si>
  <si>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</si>
  <si>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</si>
  <si>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</si>
  <si>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</si>
  <si>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</si>
  <si>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</si>
  <si>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</si>
  <si>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</si>
  <si>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</si>
  <si>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</si>
  <si>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</si>
  <si>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</si>
  <si>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</si>
  <si>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</si>
  <si>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</si>
  <si>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</si>
  <si>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</si>
  <si>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</si>
  <si>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</si>
  <si>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</si>
  <si>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</si>
  <si>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</si>
  <si>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</si>
  <si>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</si>
  <si>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</si>
  <si>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</si>
  <si>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</si>
  <si>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</si>
  <si>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</si>
  <si>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</si>
  <si>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</si>
  <si>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</si>
  <si>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</si>
  <si>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</si>
  <si>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</si>
  <si>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</si>
  <si>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</si>
  <si>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</si>
  <si>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</si>
  <si>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</si>
  <si>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</si>
  <si>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</si>
  <si>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</si>
  <si>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</si>
  <si>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</si>
  <si>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</si>
  <si>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</si>
  <si>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</si>
  <si>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</si>
  <si>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</si>
  <si>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</si>
  <si>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</si>
  <si>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</si>
  <si>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</si>
  <si>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</si>
  <si>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</si>
  <si>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</si>
  <si>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</si>
  <si>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</si>
  <si>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</si>
  <si>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</si>
  <si>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</si>
  <si>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</si>
  <si>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</si>
  <si>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</si>
  <si>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</si>
  <si>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</si>
  <si>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</si>
  <si>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</si>
  <si>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</si>
  <si>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</si>
  <si>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</si>
  <si>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</si>
  <si>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</si>
  <si>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</si>
  <si>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</si>
  <si>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</si>
  <si>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</si>
  <si>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</si>
  <si>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</si>
  <si>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</si>
  <si>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</si>
  <si>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</si>
  <si>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</si>
  <si>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</si>
  <si>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</si>
  <si>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</si>
  <si>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</si>
  <si>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</si>
  <si>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</si>
  <si>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</si>
  <si>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</si>
  <si>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</si>
  <si>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</si>
  <si>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</si>
  <si>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</si>
  <si>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</si>
  <si>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</si>
  <si>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</si>
  <si>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</si>
  <si>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</si>
  <si>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</si>
  <si>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</si>
  <si>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</si>
  <si>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</si>
  <si>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</si>
  <si>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</si>
  <si>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</si>
  <si>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</si>
  <si>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</si>
  <si>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</si>
  <si>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</si>
  <si>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</si>
  <si>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</si>
  <si>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</si>
  <si>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</si>
  <si>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</si>
  <si>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</si>
  <si>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</si>
  <si>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</si>
  <si>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</si>
  <si>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</si>
  <si>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</si>
  <si>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</si>
  <si>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</si>
  <si>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</si>
  <si>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</si>
  <si>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</si>
  <si>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</si>
  <si>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</si>
  <si>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</si>
  <si>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</si>
  <si>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</si>
  <si>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</si>
  <si>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</si>
  <si>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</si>
  <si>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</si>
  <si>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</si>
  <si>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</si>
  <si>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</si>
  <si>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</si>
  <si>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</si>
  <si>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</si>
  <si>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</si>
  <si>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</si>
  <si>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</si>
  <si>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</si>
  <si>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</si>
  <si>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</si>
  <si>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</si>
  <si>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</si>
  <si>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</si>
  <si>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</si>
  <si>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</si>
  <si>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</si>
  <si>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</si>
  <si>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</si>
  <si>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</si>
  <si>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</si>
  <si>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</si>
  <si>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</si>
  <si>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</si>
  <si>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</si>
  <si>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</si>
  <si>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</si>
  <si>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</si>
  <si>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</si>
  <si>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</si>
  <si>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</si>
  <si>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</si>
  <si>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</si>
  <si>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</si>
  <si>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</si>
  <si>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</si>
  <si>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</si>
  <si>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</si>
  <si>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</si>
  <si>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</si>
  <si>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</si>
  <si>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</si>
  <si>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</si>
  <si>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</si>
  <si>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</si>
  <si>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</si>
  <si>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</si>
  <si>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</si>
  <si>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</si>
  <si>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</si>
  <si>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</si>
  <si>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</si>
  <si>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</si>
  <si>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</si>
  <si>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</si>
  <si>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</si>
  <si>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</si>
  <si>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</si>
  <si>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</si>
  <si>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</si>
  <si>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</si>
  <si>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</si>
  <si>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</si>
  <si>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</si>
  <si>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</si>
  <si>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</si>
  <si>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</si>
  <si>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</si>
  <si>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</si>
  <si>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</si>
  <si>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</si>
  <si>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</si>
  <si>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</si>
  <si>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</si>
  <si>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</si>
  <si>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</si>
  <si>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</si>
  <si>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</si>
  <si>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</si>
  <si>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</si>
  <si>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</si>
  <si>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</si>
  <si>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</si>
  <si>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</si>
  <si>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</si>
  <si>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</si>
  <si>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</si>
  <si>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</si>
  <si>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</si>
  <si>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</si>
  <si>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</si>
  <si>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</si>
  <si>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</si>
  <si>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</si>
  <si>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</si>
  <si>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</si>
  <si>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</si>
  <si>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</si>
  <si>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</si>
  <si>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</si>
  <si>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</si>
  <si>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</si>
  <si>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</si>
  <si>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</si>
  <si>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</si>
  <si>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</si>
  <si>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</si>
  <si>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</si>
  <si>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</si>
  <si>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</si>
  <si>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</si>
  <si>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</si>
  <si>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</si>
  <si>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</si>
  <si>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</si>
  <si>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</si>
  <si>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</si>
  <si>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</si>
  <si>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</si>
  <si>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</si>
  <si>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</si>
  <si>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</si>
  <si>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</si>
  <si>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</si>
  <si>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</si>
  <si>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</si>
  <si>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</si>
  <si>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</si>
  <si>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</si>
  <si>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</si>
  <si>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</si>
  <si>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</si>
  <si>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</si>
  <si>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</si>
  <si>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</si>
  <si>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</si>
  <si>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</si>
  <si>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</si>
  <si>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</si>
  <si>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</si>
  <si>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</si>
  <si>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</si>
  <si>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</si>
  <si>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</si>
  <si>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</si>
  <si>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</si>
  <si>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</si>
  <si>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</si>
  <si>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</si>
  <si>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</si>
  <si>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</si>
  <si>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</si>
  <si>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</si>
  <si>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</si>
  <si>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</si>
  <si>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</si>
  <si>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</si>
  <si>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</si>
  <si>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</si>
  <si>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</si>
  <si>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</si>
  <si>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</si>
  <si>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</si>
  <si>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</si>
  <si>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</si>
  <si>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</si>
  <si>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</si>
  <si>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</si>
  <si>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</si>
  <si>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</si>
  <si>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</si>
  <si>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</si>
  <si>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</si>
  <si>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</si>
  <si>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</si>
  <si>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</si>
  <si>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</si>
  <si>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</si>
  <si>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</si>
  <si>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</si>
  <si>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</si>
  <si>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</si>
  <si>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</si>
  <si>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</si>
  <si>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</si>
  <si>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</si>
  <si>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</si>
  <si>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</si>
  <si>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</si>
  <si>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</si>
  <si>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</si>
  <si>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</si>
  <si>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</si>
  <si>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</si>
  <si>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</si>
  <si>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</si>
  <si>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</si>
  <si>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</si>
  <si>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</si>
  <si>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</si>
  <si>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</si>
  <si>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</si>
  <si>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</si>
  <si>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</si>
  <si>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</si>
  <si>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</si>
  <si>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</si>
  <si>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</si>
  <si>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</si>
  <si>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</si>
  <si>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</si>
  <si>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</si>
  <si>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</si>
  <si>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</si>
  <si>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</si>
  <si>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</si>
  <si>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</si>
  <si>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</si>
  <si>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</si>
  <si>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</si>
  <si>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</si>
  <si>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</si>
  <si>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</si>
  <si>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</si>
  <si>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</si>
  <si>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</si>
  <si>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</si>
  <si>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</si>
  <si>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</si>
  <si>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</si>
  <si>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</si>
  <si>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</si>
  <si>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</si>
  <si>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</si>
  <si>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</si>
  <si>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</si>
  <si>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</si>
  <si>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</si>
  <si>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</si>
  <si>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</si>
  <si>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</si>
  <si>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</si>
  <si>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</si>
  <si>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</si>
  <si>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</si>
  <si>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</si>
  <si>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</si>
  <si>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</si>
  <si>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</si>
  <si>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</si>
  <si>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</si>
  <si>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</si>
  <si>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</si>
  <si>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</si>
  <si>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</si>
  <si>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</si>
  <si>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</si>
  <si>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</si>
  <si>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</si>
  <si>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</si>
  <si>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</si>
  <si>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</si>
  <si>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</si>
  <si>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</si>
  <si>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</si>
  <si>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</si>
  <si>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</si>
  <si>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</si>
  <si>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</si>
  <si>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</si>
  <si>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</si>
  <si>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</si>
  <si>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</si>
  <si>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</si>
  <si>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</si>
  <si>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</si>
  <si>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</si>
  <si>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</si>
  <si>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</si>
  <si>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</si>
  <si>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</si>
  <si>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</si>
  <si>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</si>
  <si>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</si>
  <si>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</si>
  <si>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</si>
  <si>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</si>
  <si>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</si>
  <si>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</si>
  <si>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</si>
  <si>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</si>
  <si>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</si>
  <si>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</si>
  <si>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</si>
  <si>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</si>
  <si>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</si>
  <si>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</si>
  <si>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</si>
  <si>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</si>
  <si>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</si>
  <si>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</si>
  <si>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</si>
  <si>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</si>
  <si>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</si>
  <si>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</si>
  <si>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</si>
  <si>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</si>
  <si>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</si>
  <si>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</si>
  <si>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</si>
  <si>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</si>
  <si>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</si>
  <si>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</si>
  <si>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</si>
  <si>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</si>
  <si>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</si>
  <si>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</si>
  <si>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</si>
  <si>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</si>
  <si>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</si>
  <si>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</si>
  <si>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</si>
  <si>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</si>
  <si>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</si>
  <si>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</si>
  <si>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</si>
  <si>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</si>
  <si>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</si>
  <si>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</si>
  <si>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</si>
  <si>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</si>
  <si>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</si>
  <si>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</si>
  <si>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</si>
  <si>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</si>
  <si>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</si>
  <si>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</si>
  <si>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</si>
  <si>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</si>
  <si>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</si>
  <si>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</si>
  <si>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</si>
  <si>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</si>
  <si>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</si>
  <si>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</si>
  <si>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</si>
  <si>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</si>
  <si>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</si>
  <si>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</si>
  <si>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</si>
  <si>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</si>
  <si>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</si>
  <si>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</si>
  <si>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</si>
  <si>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</si>
  <si>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</si>
  <si>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</si>
  <si>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</si>
  <si>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</si>
  <si>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</si>
  <si>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</si>
  <si>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</si>
  <si>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</si>
  <si>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</si>
  <si>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</si>
  <si>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</si>
  <si>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</si>
  <si>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</si>
  <si>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</si>
  <si>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</si>
  <si>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</si>
  <si>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</si>
  <si>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</si>
  <si>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</si>
  <si>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</si>
  <si>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</si>
  <si>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</si>
  <si>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</si>
  <si>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</si>
  <si>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</si>
  <si>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</si>
  <si>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</si>
  <si>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</si>
  <si>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</si>
  <si>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</si>
  <si>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</si>
  <si>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</si>
  <si>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</si>
  <si>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</si>
  <si>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</si>
  <si>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</si>
  <si>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</si>
  <si>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</si>
  <si>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</si>
  <si>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</si>
  <si>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</si>
  <si>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</si>
  <si>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</si>
  <si>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</si>
  <si>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</si>
  <si>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</si>
  <si>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</si>
  <si>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</si>
  <si>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</si>
  <si>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</si>
  <si>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</si>
  <si>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</si>
  <si>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</si>
  <si>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</si>
  <si>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</si>
  <si>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</si>
  <si>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</si>
  <si>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</si>
  <si>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</si>
  <si>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</si>
  <si>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</si>
  <si>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</si>
  <si>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</si>
  <si>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</si>
  <si>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</si>
  <si>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</si>
  <si>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</si>
  <si>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</si>
  <si>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</si>
  <si>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</si>
  <si>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</si>
  <si>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</si>
  <si>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</si>
  <si>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</si>
  <si>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</si>
  <si>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</si>
  <si>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</si>
  <si>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</si>
  <si>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</si>
  <si>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</si>
  <si>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</si>
  <si>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</si>
  <si>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</si>
  <si>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</si>
  <si>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</si>
  <si>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</si>
  <si>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</si>
  <si>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</si>
  <si>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</si>
  <si>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</si>
  <si>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</si>
  <si>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</si>
  <si>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</si>
  <si>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</si>
  <si>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</si>
  <si>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</si>
  <si>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</si>
  <si>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</si>
  <si>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</si>
  <si>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</si>
  <si>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</si>
  <si>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</si>
  <si>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</si>
  <si>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</si>
  <si>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</si>
  <si>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</si>
  <si>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</si>
  <si>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</si>
  <si>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</si>
  <si>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</si>
  <si>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</si>
  <si>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</si>
  <si>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</si>
  <si>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</si>
  <si>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</si>
  <si>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</si>
  <si>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</si>
  <si>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</si>
  <si>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</si>
  <si>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</si>
  <si>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</si>
  <si>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</si>
  <si>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</si>
  <si>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</si>
  <si>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</si>
  <si>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</si>
  <si>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</si>
  <si>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</si>
  <si>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</si>
  <si>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</si>
  <si>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</si>
  <si>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</si>
  <si>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</si>
  <si>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</si>
  <si>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</si>
  <si>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</si>
  <si>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</si>
  <si>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</si>
  <si>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</si>
  <si>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</si>
  <si>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</si>
  <si>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</si>
  <si>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</si>
  <si>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</si>
  <si>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</si>
  <si>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</si>
  <si>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</si>
  <si>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</si>
  <si>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</si>
  <si>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</si>
  <si>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</si>
  <si>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</si>
  <si>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</si>
  <si>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</si>
  <si>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</si>
  <si>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</si>
  <si>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</si>
  <si>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</si>
  <si>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</si>
  <si>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</si>
  <si>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</si>
  <si>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</si>
  <si>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</si>
  <si>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</si>
  <si>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</si>
  <si>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</si>
  <si>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</si>
  <si>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</si>
  <si>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</si>
  <si>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</si>
  <si>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</si>
  <si>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</si>
  <si>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</si>
  <si>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</si>
  <si>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</si>
  <si>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</si>
  <si>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</si>
  <si>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</si>
  <si>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</si>
  <si>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</si>
  <si>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</si>
  <si>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</si>
  <si>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</si>
  <si>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</si>
  <si>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</si>
  <si>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</si>
  <si>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</si>
  <si>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</si>
  <si>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</si>
  <si>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</si>
  <si>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</si>
  <si>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</si>
  <si>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</si>
  <si>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</si>
  <si>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</si>
  <si>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</si>
  <si>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</si>
  <si>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</si>
  <si>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</si>
  <si>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</si>
  <si>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</si>
  <si>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</si>
  <si>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</si>
  <si>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</si>
  <si>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</si>
  <si>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</si>
  <si>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</si>
  <si>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</si>
  <si>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</si>
  <si>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</si>
  <si>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</si>
  <si>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</si>
  <si>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</si>
  <si>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</si>
  <si>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</si>
  <si>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</si>
  <si>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</si>
  <si>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</si>
  <si>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</si>
  <si>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</si>
  <si>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</si>
  <si>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</si>
  <si>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</si>
  <si>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</si>
  <si>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</si>
  <si>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</si>
  <si>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</si>
  <si>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</si>
  <si>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</si>
  <si>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</si>
  <si>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</si>
  <si>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</si>
  <si>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</si>
  <si>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</si>
  <si>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</si>
  <si>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</si>
  <si>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</si>
  <si>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</si>
  <si>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</si>
  <si>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</si>
  <si>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</si>
  <si>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</si>
  <si>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</si>
  <si>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</si>
  <si>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</si>
  <si>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</si>
  <si>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</si>
  <si>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</si>
  <si>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</si>
  <si>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</si>
  <si>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</si>
  <si>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</si>
  <si>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</si>
  <si>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</si>
  <si>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</si>
  <si>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</si>
  <si>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</si>
  <si>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</si>
  <si>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</si>
  <si>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</si>
  <si>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</si>
  <si>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</si>
  <si>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</si>
  <si>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</si>
  <si>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</si>
  <si>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</si>
  <si>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</si>
  <si>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</si>
  <si>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</si>
  <si>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</si>
  <si>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</si>
  <si>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</si>
  <si>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</si>
  <si>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</si>
  <si>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</si>
  <si>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</si>
  <si>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</si>
  <si>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</si>
  <si>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</si>
  <si>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</si>
  <si>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</si>
  <si>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</si>
  <si>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</si>
  <si>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</si>
  <si>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</si>
  <si>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</si>
  <si>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</si>
  <si>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</si>
  <si>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</si>
  <si>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</si>
  <si>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</si>
  <si>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</si>
  <si>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</si>
  <si>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</si>
  <si>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</si>
  <si>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</si>
  <si>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</si>
  <si>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</si>
  <si>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</si>
  <si>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</si>
  <si>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</si>
  <si>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</si>
  <si>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</si>
  <si>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</si>
  <si>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</si>
  <si>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</si>
  <si>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</si>
  <si>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</si>
  <si>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</si>
  <si>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</si>
  <si>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</si>
  <si>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</si>
  <si>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</si>
  <si>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</si>
  <si>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</si>
  <si>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</si>
  <si>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</si>
  <si>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</si>
  <si>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</si>
  <si>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</si>
  <si>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</si>
  <si>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</si>
  <si>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</si>
  <si>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</si>
  <si>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</si>
  <si>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</si>
  <si>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</si>
  <si>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</si>
  <si>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</si>
  <si>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</si>
  <si>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</si>
  <si>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</si>
  <si>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</si>
  <si>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</si>
  <si>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</si>
  <si>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</si>
  <si>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</si>
  <si>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</si>
  <si>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</si>
  <si>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</si>
  <si>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</si>
  <si>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</si>
  <si>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</si>
  <si>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</si>
  <si>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</si>
  <si>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</si>
  <si>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</si>
  <si>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</si>
  <si>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</si>
  <si>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</si>
  <si>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</si>
  <si>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</si>
  <si>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</si>
  <si>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</si>
  <si>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</si>
  <si>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</si>
  <si>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</si>
  <si>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</si>
  <si>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</si>
  <si>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</si>
  <si>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</si>
  <si>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</si>
  <si>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</si>
  <si>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</si>
  <si>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</si>
  <si>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</si>
  <si>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</si>
  <si>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</si>
  <si>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</si>
  <si>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</si>
  <si>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</si>
  <si>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</si>
  <si>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</si>
  <si>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</si>
  <si>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</si>
  <si>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</si>
  <si>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</si>
  <si>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</si>
  <si>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</si>
  <si>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</si>
  <si>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</si>
  <si>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</si>
  <si>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</si>
  <si>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</si>
  <si>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</si>
  <si>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</si>
  <si>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</si>
  <si>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</si>
  <si>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</si>
  <si>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</si>
  <si>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</si>
  <si>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</si>
  <si>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</si>
  <si>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</si>
  <si>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</si>
  <si>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</si>
  <si>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</si>
  <si>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</si>
  <si>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</si>
  <si>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</si>
  <si>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</si>
  <si>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</si>
  <si>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</si>
  <si>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</si>
  <si>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</si>
  <si>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</si>
  <si>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</si>
  <si>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</si>
  <si>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</si>
  <si>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</si>
  <si>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</si>
  <si>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</si>
  <si>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</si>
  <si>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</si>
  <si>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</si>
  <si>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</si>
  <si>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</si>
  <si>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</si>
  <si>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</si>
  <si>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</si>
  <si>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</si>
  <si>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</si>
  <si>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</si>
  <si>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</si>
  <si>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</si>
  <si>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</si>
  <si>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</si>
  <si>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</si>
  <si>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</si>
  <si>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</si>
  <si>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</si>
  <si>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</si>
  <si>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</si>
  <si>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</si>
  <si>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</si>
  <si>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</si>
  <si>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</si>
  <si>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</si>
  <si>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</si>
  <si>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</si>
  <si>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</si>
  <si>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</si>
  <si>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</si>
  <si>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</si>
  <si>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</si>
  <si>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</si>
  <si>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</si>
  <si>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</si>
  <si>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</si>
  <si>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</si>
  <si>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</si>
  <si>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</si>
  <si>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</si>
  <si>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</si>
  <si>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</si>
  <si>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</si>
  <si>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</si>
  <si>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</si>
  <si>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</si>
  <si>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</si>
  <si>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</si>
  <si>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</si>
  <si>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</si>
  <si>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</si>
  <si>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</si>
  <si>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</si>
  <si>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</si>
  <si>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</si>
  <si>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</si>
  <si>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</si>
  <si>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</si>
  <si>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</si>
  <si>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</si>
  <si>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</si>
  <si>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</si>
  <si>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</si>
  <si>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</si>
  <si>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</si>
  <si>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</si>
  <si>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</si>
  <si>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</si>
  <si>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</si>
  <si>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</si>
  <si>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</si>
  <si>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</si>
  <si>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</si>
  <si>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</si>
  <si>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</si>
  <si>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</si>
  <si>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</si>
  <si>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</si>
  <si>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</si>
  <si>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</si>
  <si>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</si>
  <si>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</si>
  <si>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</si>
  <si>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</si>
  <si>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</si>
  <si>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</si>
  <si>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</si>
  <si>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</si>
  <si>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</si>
  <si>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</si>
  <si>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</si>
  <si>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</si>
  <si>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</si>
  <si>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</si>
  <si>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</si>
  <si>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</si>
  <si>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</si>
  <si>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</si>
  <si>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</si>
  <si>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</si>
  <si>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</si>
  <si>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</si>
  <si>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</si>
  <si>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</si>
  <si>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</si>
  <si>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</si>
  <si>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</si>
  <si>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</si>
  <si>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</si>
  <si>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</si>
  <si>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</si>
  <si>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</si>
  <si>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</si>
  <si>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</si>
  <si>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</si>
  <si>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</si>
  <si>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</si>
  <si>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</si>
  <si>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</si>
  <si>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</si>
  <si>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</si>
  <si>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</si>
  <si>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</si>
  <si>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</si>
  <si>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</si>
  <si>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</si>
  <si>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</si>
  <si>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</si>
  <si>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</si>
  <si>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</si>
  <si>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</si>
  <si>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</si>
  <si>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</si>
  <si>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</si>
  <si>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</si>
  <si>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</si>
  <si>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</si>
  <si>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</si>
  <si>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</si>
  <si>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</si>
  <si>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</si>
  <si>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</si>
  <si>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</si>
  <si>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</si>
  <si>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</si>
  <si>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</si>
  <si>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</si>
  <si>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</si>
  <si>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</si>
  <si>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</si>
  <si>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</si>
  <si>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</si>
  <si>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</si>
  <si>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</si>
  <si>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</si>
  <si>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</si>
  <si>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</si>
  <si>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</si>
  <si>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</si>
  <si>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</si>
  <si>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</si>
  <si>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</si>
  <si>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</si>
  <si>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</si>
  <si>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</si>
  <si>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</si>
  <si>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</si>
  <si>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</si>
  <si>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</si>
  <si>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</si>
  <si>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</si>
  <si>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</si>
  <si>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</si>
  <si>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</si>
  <si>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</si>
  <si>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</si>
  <si>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</si>
  <si>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</si>
  <si>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</si>
  <si>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</si>
  <si>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</si>
  <si>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</si>
  <si>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</si>
  <si>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</si>
  <si>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</si>
  <si>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</si>
  <si>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</si>
  <si>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</si>
  <si>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</si>
  <si>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</si>
  <si>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</si>
  <si>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</si>
  <si>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</si>
  <si>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</si>
  <si>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</si>
  <si>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</si>
  <si>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</si>
  <si>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</si>
  <si>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</si>
  <si>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</si>
  <si>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</si>
  <si>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</si>
  <si>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</si>
  <si>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</si>
  <si>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</si>
  <si>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</si>
  <si>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</si>
  <si>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</si>
  <si>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</si>
  <si>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</si>
  <si>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</si>
  <si>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</si>
  <si>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</si>
  <si>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</si>
  <si>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</si>
  <si>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</si>
  <si>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</si>
  <si>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</si>
  <si>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</si>
  <si>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</si>
  <si>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</si>
  <si>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</si>
  <si>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</si>
  <si>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</si>
  <si>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</si>
  <si>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</si>
  <si>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</si>
  <si>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</si>
  <si>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</si>
  <si>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</si>
  <si>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</si>
  <si>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</si>
  <si>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</si>
  <si>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</si>
  <si>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</si>
  <si>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</si>
  <si>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</si>
  <si>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</si>
  <si>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</si>
  <si>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</si>
  <si>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</si>
  <si>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</si>
  <si>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</si>
  <si>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</si>
  <si>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</si>
  <si>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</si>
  <si>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</si>
  <si>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</si>
  <si>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</si>
  <si>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</si>
  <si>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</si>
  <si>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</si>
  <si>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</si>
  <si>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</si>
  <si>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</si>
  <si>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</si>
  <si>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</si>
  <si>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</si>
  <si>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</si>
  <si>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</si>
  <si>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</si>
  <si>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</si>
  <si>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</si>
  <si>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</si>
  <si>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</si>
  <si>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</si>
  <si>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</si>
  <si>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</si>
  <si>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</si>
  <si>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</si>
  <si>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</si>
  <si>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</si>
  <si>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</si>
  <si>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</si>
  <si>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</si>
  <si>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</si>
  <si>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</si>
  <si>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</si>
  <si>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</si>
  <si>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</si>
  <si>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</si>
  <si>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</si>
  <si>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</si>
  <si>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</si>
  <si>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</si>
  <si>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</si>
  <si>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</si>
  <si>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</si>
  <si>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</si>
  <si>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</si>
  <si>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</si>
  <si>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</si>
  <si>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</si>
  <si>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</si>
  <si>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</si>
  <si>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</si>
  <si>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</si>
  <si>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</si>
  <si>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</si>
  <si>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</si>
  <si>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</si>
  <si>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</si>
  <si>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</si>
  <si>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</si>
  <si>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</si>
  <si>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</si>
  <si>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</si>
  <si>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</si>
  <si>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</si>
  <si>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</si>
  <si>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</si>
  <si>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</si>
  <si>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</si>
  <si>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</si>
  <si>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</si>
  <si>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</si>
  <si>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</si>
  <si>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</si>
  <si>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</si>
  <si>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</si>
  <si>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</si>
  <si>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</si>
  <si>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</si>
  <si>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</si>
  <si>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</si>
  <si>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</si>
  <si>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</si>
  <si>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</si>
  <si>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</si>
  <si>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</si>
  <si>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</si>
  <si>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</si>
  <si>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</si>
  <si>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</si>
  <si>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</si>
  <si>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</si>
  <si>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</si>
  <si>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</si>
  <si>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</si>
  <si>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</si>
  <si>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</si>
  <si>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</si>
  <si>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</si>
  <si>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</si>
  <si>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</si>
  <si>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</si>
  <si>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</si>
  <si>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</si>
  <si>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</si>
  <si>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</si>
  <si>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</si>
  <si>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</si>
  <si>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</si>
  <si>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</si>
  <si>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</si>
  <si>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</si>
  <si>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</si>
  <si>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</si>
  <si>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</si>
  <si>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</si>
  <si>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</si>
  <si>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</si>
  <si>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</si>
  <si>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</si>
  <si>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</si>
  <si>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</si>
  <si>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</si>
  <si>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</si>
  <si>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</si>
  <si>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</si>
  <si>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</si>
  <si>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</si>
  <si>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</si>
  <si>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</si>
  <si>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</si>
  <si>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</si>
  <si>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</si>
  <si>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</si>
  <si>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</si>
  <si>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</si>
  <si>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</si>
  <si>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</si>
  <si>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</si>
  <si>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</si>
  <si>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</si>
  <si>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</si>
  <si>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</si>
  <si>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</si>
  <si>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</si>
  <si>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</si>
  <si>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</si>
  <si>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</si>
  <si>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</si>
  <si>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</si>
  <si>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</si>
  <si>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</si>
  <si>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</si>
  <si>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</si>
  <si>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</si>
  <si>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</si>
  <si>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</si>
  <si>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</si>
  <si>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</si>
  <si>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</si>
  <si>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</si>
  <si>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</si>
  <si>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</si>
  <si>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</si>
  <si>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</si>
  <si>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</si>
  <si>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</si>
  <si>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</si>
  <si>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</si>
  <si>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</si>
  <si>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</si>
  <si>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</si>
  <si>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</si>
  <si>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</si>
  <si>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</si>
  <si>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</si>
  <si>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</si>
  <si>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</si>
  <si>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</si>
  <si>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</si>
  <si>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</si>
  <si>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</si>
  <si>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</si>
  <si>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</si>
  <si>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</si>
  <si>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</si>
  <si>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</si>
  <si>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</si>
  <si>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</si>
  <si>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</si>
  <si>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</si>
  <si>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</si>
  <si>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</si>
  <si>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</si>
  <si>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</si>
  <si>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</si>
  <si>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</si>
  <si>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</si>
  <si>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</si>
  <si>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</si>
  <si>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</si>
  <si>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</si>
  <si>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</si>
  <si>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</si>
  <si>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</si>
  <si>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</si>
  <si>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</si>
  <si>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</si>
  <si>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</si>
  <si>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</si>
  <si>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</si>
  <si>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</si>
  <si>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</si>
  <si>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</si>
  <si>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</si>
  <si>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</si>
  <si>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</si>
  <si>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</si>
  <si>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</si>
  <si>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</si>
  <si>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</si>
  <si>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</si>
  <si>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</si>
  <si>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</si>
  <si>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</si>
  <si>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</si>
  <si>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</si>
  <si>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</si>
  <si>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</si>
  <si>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</si>
  <si>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</si>
  <si>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</si>
  <si>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</si>
  <si>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</si>
  <si>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</si>
  <si>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</si>
  <si>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</si>
  <si>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</si>
  <si>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</si>
  <si>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</si>
  <si>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</si>
  <si>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</si>
  <si>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</si>
  <si>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</si>
  <si>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</si>
  <si>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</si>
  <si>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</si>
  <si>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</si>
  <si>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</si>
  <si>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</si>
  <si>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</si>
  <si>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</si>
  <si>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</si>
  <si>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</si>
  <si>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</si>
  <si>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</si>
  <si>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</si>
  <si>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</si>
  <si>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</si>
  <si>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</si>
  <si>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</si>
  <si>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</si>
  <si>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</si>
  <si>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</si>
  <si>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</si>
  <si>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</si>
  <si>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</si>
  <si>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</si>
  <si>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</si>
  <si>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</si>
  <si>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</si>
  <si>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</si>
  <si>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</si>
  <si>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</si>
  <si>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</si>
  <si>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</si>
  <si>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</si>
  <si>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</si>
  <si>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</si>
  <si>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</si>
  <si>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</si>
  <si>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</si>
  <si>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</si>
  <si>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</si>
  <si>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</si>
  <si>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</si>
  <si>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</si>
  <si>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</si>
  <si>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</si>
  <si>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</si>
  <si>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</si>
  <si>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</si>
  <si>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</si>
  <si>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</si>
  <si>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</si>
  <si>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</si>
  <si>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</si>
  <si>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</si>
  <si>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</si>
  <si>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</si>
  <si>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</si>
  <si>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</si>
  <si>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</si>
  <si>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</si>
  <si>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</si>
  <si>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</si>
  <si>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</si>
  <si>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</si>
  <si>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</si>
  <si>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</si>
  <si>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</si>
  <si>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</si>
  <si>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</si>
  <si>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</si>
  <si>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</si>
  <si>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</si>
  <si>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</si>
  <si>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</si>
  <si>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</si>
  <si>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</si>
  <si>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</si>
  <si>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</si>
  <si>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</si>
  <si>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</si>
  <si>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</si>
  <si>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</si>
  <si>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</si>
  <si>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</si>
  <si>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</si>
  <si>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</si>
  <si>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</si>
  <si>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</si>
  <si>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</si>
  <si>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</si>
  <si>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</si>
  <si>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</si>
  <si>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</si>
  <si>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</si>
  <si>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</si>
  <si>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</si>
  <si>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</si>
  <si>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</si>
  <si>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</si>
  <si>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</si>
  <si>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</si>
  <si>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</si>
  <si>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</si>
  <si>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</si>
  <si>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</si>
  <si>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</si>
  <si>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</si>
  <si>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</si>
  <si>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</si>
  <si>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</si>
  <si>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</si>
  <si>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</si>
  <si>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</si>
  <si>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</si>
  <si>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</si>
  <si>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</si>
  <si>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</si>
  <si>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</si>
  <si>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</si>
  <si>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</si>
  <si>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</si>
  <si>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</si>
  <si>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</si>
  <si>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</si>
  <si>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</si>
  <si>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</si>
  <si>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</si>
  <si>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</si>
  <si>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</si>
  <si>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</si>
  <si>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</si>
  <si>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</si>
  <si>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</si>
  <si>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</si>
  <si>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</si>
  <si>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</si>
  <si>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</si>
  <si>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</si>
  <si>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</si>
  <si>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</si>
  <si>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</si>
  <si>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</si>
  <si>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</si>
  <si>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</si>
  <si>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</si>
  <si>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</si>
  <si>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</si>
  <si>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</si>
  <si>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</si>
  <si>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</si>
  <si>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</si>
  <si>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</si>
  <si>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</si>
  <si>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</si>
  <si>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</si>
  <si>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</si>
  <si>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</si>
  <si>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</si>
  <si>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</si>
  <si>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</si>
  <si>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</si>
  <si>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</si>
  <si>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</si>
  <si>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</si>
  <si>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</si>
  <si>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</si>
  <si>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</si>
  <si>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</si>
  <si>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</si>
  <si>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</si>
  <si>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</si>
  <si>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</si>
  <si>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</si>
  <si>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</si>
  <si>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</si>
  <si>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</si>
  <si>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</si>
  <si>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</si>
  <si>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</si>
  <si>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</si>
  <si>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</si>
  <si>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</si>
  <si>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</si>
  <si>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</si>
  <si>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</si>
  <si>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</si>
  <si>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</si>
  <si>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</si>
  <si>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</si>
  <si>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</si>
  <si>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</si>
  <si>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</si>
  <si>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</si>
  <si>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</si>
  <si>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</si>
  <si>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</si>
  <si>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</si>
  <si>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</si>
  <si>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</si>
  <si>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</si>
  <si>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</si>
  <si>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</si>
  <si>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</si>
  <si>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</si>
  <si>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</si>
  <si>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</si>
  <si>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</si>
  <si>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</si>
  <si>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</si>
  <si>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</si>
  <si>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</si>
  <si>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</si>
  <si>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</si>
  <si>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</si>
  <si>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</si>
  <si>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</si>
  <si>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</si>
  <si>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</si>
  <si>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</si>
  <si>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</si>
  <si>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</si>
  <si>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</si>
  <si>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</si>
  <si>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</si>
  <si>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</si>
  <si>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</si>
  <si>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</si>
  <si>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</si>
  <si>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</si>
  <si>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</si>
  <si>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</si>
  <si>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</si>
  <si>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</si>
  <si>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</si>
  <si>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</si>
  <si>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</si>
  <si>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</si>
  <si>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</si>
  <si>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</si>
  <si>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</si>
  <si>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</si>
  <si>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</si>
  <si>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</si>
  <si>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</si>
  <si>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</si>
  <si>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</si>
  <si>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</si>
  <si>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</si>
  <si>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</si>
  <si>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</si>
  <si>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</si>
  <si>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</si>
  <si>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</si>
  <si>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</si>
  <si>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</si>
  <si>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</si>
  <si>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</si>
  <si>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</si>
  <si>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</si>
  <si>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</si>
  <si>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</si>
  <si>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</si>
  <si>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</si>
  <si>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</si>
  <si>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</si>
  <si>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</si>
  <si>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</si>
  <si>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</si>
  <si>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</si>
  <si>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</si>
  <si>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</si>
  <si>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</si>
  <si>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</si>
  <si>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</si>
  <si>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</si>
  <si>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</si>
  <si>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</si>
  <si>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</si>
  <si>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</si>
  <si>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</si>
  <si>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</si>
  <si>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</si>
  <si>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</si>
  <si>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</si>
  <si>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</si>
  <si>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</si>
  <si>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</si>
  <si>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</si>
  <si>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</si>
  <si>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</si>
  <si>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</si>
  <si>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</si>
  <si>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</si>
  <si>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</si>
  <si>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</si>
  <si>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</si>
  <si>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</si>
  <si>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</si>
  <si>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</si>
  <si>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</si>
  <si>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</si>
  <si>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</si>
  <si>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</si>
  <si>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</si>
  <si>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</si>
  <si>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</si>
  <si>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</si>
  <si>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</si>
  <si>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</si>
  <si>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</si>
  <si>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</si>
  <si>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</si>
  <si>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</si>
  <si>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</si>
  <si>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</si>
  <si>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</si>
  <si>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</si>
  <si>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</si>
  <si>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</si>
  <si>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</si>
  <si>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</si>
  <si>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</si>
  <si>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</si>
  <si>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</si>
  <si>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</si>
  <si>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</si>
  <si>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</si>
  <si>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</si>
  <si>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</si>
  <si>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</si>
  <si>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</si>
  <si>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</si>
  <si>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</si>
  <si>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</si>
  <si>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</si>
  <si>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</si>
  <si>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</si>
  <si>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</si>
  <si>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</si>
  <si>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</si>
  <si>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</si>
  <si>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</si>
  <si>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</si>
  <si>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</si>
  <si>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</si>
  <si>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</si>
  <si>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</si>
  <si>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</si>
  <si>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</si>
  <si>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</si>
  <si>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</si>
  <si>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</si>
  <si>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</si>
  <si>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</si>
  <si>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</si>
  <si>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</si>
  <si>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</si>
  <si>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</si>
  <si>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</si>
  <si>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</si>
  <si>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</si>
  <si>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</si>
  <si>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</si>
  <si>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</si>
  <si>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</si>
  <si>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</si>
  <si>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</si>
  <si>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</si>
  <si>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</si>
  <si>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</si>
  <si>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</si>
  <si>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</si>
  <si>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</si>
  <si>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</si>
  <si>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</si>
  <si>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</si>
  <si>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</si>
  <si>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</si>
  <si>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</si>
  <si>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</si>
  <si>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</si>
  <si>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</si>
  <si>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</si>
  <si>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</si>
  <si>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</si>
  <si>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</si>
  <si>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</si>
  <si>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</si>
  <si>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</si>
  <si>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</si>
  <si>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</si>
  <si>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</si>
  <si>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</si>
  <si>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</si>
  <si>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</si>
  <si>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</si>
  <si>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</si>
  <si>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</si>
  <si>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</si>
  <si>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</si>
  <si>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</si>
  <si>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</si>
  <si>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</si>
  <si>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</si>
  <si>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</si>
  <si>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</si>
  <si>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</si>
  <si>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</si>
  <si>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</si>
  <si>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</si>
  <si>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</si>
  <si>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</si>
  <si>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</si>
  <si>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</si>
  <si>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</si>
  <si>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</si>
  <si>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</si>
  <si>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</si>
  <si>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</si>
  <si>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</si>
  <si>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</si>
  <si>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</si>
  <si>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</si>
  <si>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</si>
  <si>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</si>
  <si>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</si>
  <si>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</si>
  <si>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</si>
  <si>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</si>
  <si>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</si>
  <si>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</si>
  <si>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</si>
  <si>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</si>
  <si>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</si>
  <si>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</si>
  <si>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</si>
  <si>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</si>
  <si>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</si>
  <si>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</si>
  <si>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</si>
  <si>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</si>
  <si>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</si>
  <si>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</si>
  <si>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</si>
  <si>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</si>
  <si>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</si>
  <si>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</si>
  <si>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</si>
  <si>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</si>
  <si>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</si>
  <si>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</si>
  <si>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</si>
  <si>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</si>
  <si>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</si>
  <si>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</si>
  <si>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</si>
  <si>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</si>
  <si>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</si>
  <si>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</si>
  <si>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</si>
  <si>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</si>
  <si>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</si>
  <si>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</si>
  <si>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</si>
  <si>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</si>
  <si>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</si>
  <si>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</si>
  <si>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</si>
  <si>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</si>
  <si>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</si>
  <si>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</si>
  <si>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</si>
  <si>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</si>
  <si>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</si>
  <si>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</si>
  <si>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</si>
  <si>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</si>
  <si>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</si>
  <si>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</si>
  <si>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</si>
  <si>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</si>
  <si>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</si>
  <si>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</si>
  <si>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</si>
  <si>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</si>
  <si>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</si>
  <si>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</si>
  <si>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</si>
  <si>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</si>
  <si>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</si>
  <si>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</si>
  <si>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</si>
  <si>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</si>
  <si>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</si>
  <si>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</si>
  <si>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</si>
  <si>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</si>
  <si>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</si>
  <si>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</si>
  <si>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</si>
  <si>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</si>
  <si>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</si>
  <si>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</si>
  <si>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</si>
  <si>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</si>
  <si>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</si>
  <si>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</si>
  <si>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</si>
  <si>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</si>
  <si>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</si>
  <si>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</si>
  <si>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</si>
  <si>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</si>
  <si>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</si>
  <si>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</si>
  <si>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</si>
  <si>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</si>
  <si>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</si>
  <si>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</si>
  <si>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</si>
  <si>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</si>
  <si>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</si>
  <si>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</si>
  <si>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</si>
  <si>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</si>
  <si>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</si>
  <si>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</si>
  <si>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</si>
  <si>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</si>
  <si>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</si>
  <si>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</si>
  <si>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</si>
  <si>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</si>
  <si>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</si>
  <si>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</si>
  <si>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</si>
  <si>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</si>
  <si>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</si>
  <si>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</si>
  <si>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</si>
  <si>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</si>
  <si>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</si>
  <si>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</si>
  <si>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</si>
  <si>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</si>
  <si>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</si>
  <si>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</si>
  <si>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</si>
  <si>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</si>
  <si>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</si>
  <si>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</si>
  <si>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</si>
  <si>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</si>
  <si>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</si>
  <si>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</si>
  <si>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</si>
  <si>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</si>
  <si>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</si>
  <si>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</si>
  <si>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</si>
  <si>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</si>
  <si>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</si>
  <si>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</si>
  <si>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</si>
  <si>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</si>
  <si>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</si>
  <si>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</si>
  <si>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</si>
  <si>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</si>
  <si>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</si>
  <si>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</si>
  <si>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</si>
  <si>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</si>
  <si>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</si>
  <si>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</si>
  <si>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</si>
  <si>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</si>
  <si>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</si>
  <si>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</si>
  <si>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</si>
  <si>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</si>
  <si>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</si>
  <si>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</si>
  <si>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</si>
  <si>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</si>
  <si>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</si>
  <si>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</si>
  <si>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</si>
  <si>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</si>
  <si>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</si>
  <si>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</si>
  <si>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</si>
  <si>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</si>
  <si>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</si>
  <si>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</si>
  <si>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</si>
  <si>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</si>
  <si>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</si>
  <si>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</si>
  <si>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</si>
  <si>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</si>
  <si>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</si>
  <si>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</si>
  <si>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</si>
  <si>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</si>
  <si>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</si>
  <si>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</si>
  <si>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</si>
  <si>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</si>
  <si>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</si>
  <si>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</si>
  <si>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</si>
  <si>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</si>
  <si>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</si>
  <si>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</si>
  <si>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</si>
  <si>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</si>
  <si>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</si>
  <si>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</si>
  <si>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</si>
  <si>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</si>
  <si>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</si>
  <si>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</si>
  <si>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</si>
  <si>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</si>
  <si>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</si>
  <si>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</si>
  <si>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</si>
  <si>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</si>
  <si>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</si>
  <si>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</si>
  <si>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</si>
  <si>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</si>
  <si>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</si>
  <si>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</si>
  <si>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</si>
  <si>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</si>
  <si>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</si>
  <si>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</si>
  <si>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</si>
  <si>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</si>
  <si>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</si>
  <si>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</si>
  <si>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</si>
  <si>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</si>
  <si>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</si>
  <si>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</si>
  <si>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</si>
  <si>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</si>
  <si>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</si>
  <si>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</si>
  <si>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</si>
  <si>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</si>
  <si>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</si>
  <si>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</si>
  <si>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</si>
  <si>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</si>
  <si>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</si>
  <si>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</si>
  <si>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</si>
  <si>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</si>
  <si>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</si>
  <si>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</si>
  <si>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</si>
  <si>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</si>
  <si>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</si>
  <si>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</si>
  <si>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</si>
  <si>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</si>
  <si>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</si>
  <si>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</si>
  <si>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</si>
  <si>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</si>
  <si>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</si>
  <si>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</si>
  <si>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</si>
  <si>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</si>
  <si>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</si>
  <si>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</si>
  <si>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</si>
  <si>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</si>
  <si>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</si>
  <si>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</si>
  <si>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</si>
  <si>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</si>
  <si>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</si>
  <si>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</si>
  <si>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</si>
  <si>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</si>
  <si>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</si>
  <si>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</si>
  <si>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</si>
  <si>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</si>
  <si>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</si>
  <si>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</si>
  <si>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</si>
  <si>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</si>
  <si>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</si>
  <si>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</si>
  <si>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</si>
  <si>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</si>
  <si>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</si>
  <si>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</si>
  <si>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</si>
  <si>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</si>
  <si>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</si>
  <si>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</si>
  <si>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</si>
  <si>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</si>
  <si>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</si>
  <si>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</si>
  <si>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</si>
  <si>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</si>
  <si>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</si>
  <si>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</si>
  <si>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</si>
  <si>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</si>
  <si>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</si>
  <si>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</si>
  <si>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</si>
  <si>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</si>
  <si>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</si>
  <si>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</si>
  <si>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</si>
  <si>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</si>
  <si>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</si>
  <si>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</si>
  <si>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</si>
  <si>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</si>
  <si>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</si>
  <si>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</si>
  <si>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</si>
  <si>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</si>
  <si>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</si>
  <si>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</si>
  <si>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</si>
  <si>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</si>
  <si>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</si>
  <si>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</si>
  <si>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</si>
  <si>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</si>
  <si>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</si>
  <si>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</si>
  <si>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</si>
  <si>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</si>
  <si>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</si>
  <si>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</si>
  <si>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</si>
  <si>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</si>
  <si>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</si>
  <si>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</si>
  <si>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</si>
  <si>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</si>
  <si>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</si>
  <si>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</si>
  <si>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</si>
  <si>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</si>
  <si>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</si>
  <si>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</si>
  <si>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</si>
  <si>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</si>
  <si>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</si>
  <si>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</si>
  <si>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</si>
  <si>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</si>
  <si>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</si>
  <si>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</si>
  <si>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</si>
  <si>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</si>
  <si>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</si>
  <si>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</si>
  <si>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</si>
  <si>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</si>
  <si>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</si>
  <si>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</si>
  <si>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</si>
  <si>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</si>
  <si>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</si>
  <si>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</si>
  <si>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</si>
  <si>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</si>
  <si>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</si>
  <si>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</si>
  <si>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</si>
  <si>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</si>
  <si>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</si>
  <si>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</si>
  <si>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</si>
  <si>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</si>
  <si>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</si>
  <si>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</si>
  <si>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</si>
  <si>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</si>
  <si>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</si>
  <si>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</si>
  <si>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</si>
  <si>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</si>
  <si>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</si>
  <si>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</si>
  <si>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</si>
  <si>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</si>
  <si>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</si>
  <si>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</si>
  <si>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</si>
  <si>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</si>
  <si>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</si>
  <si>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</si>
  <si>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</si>
  <si>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</si>
  <si>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</si>
  <si>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</si>
  <si>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</si>
  <si>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</si>
  <si>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</si>
  <si>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</si>
  <si>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</si>
  <si>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</si>
  <si>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</si>
  <si>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</si>
  <si>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</si>
  <si>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</si>
  <si>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</si>
  <si>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</si>
  <si>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</si>
  <si>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</si>
  <si>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</si>
  <si>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</si>
  <si>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</si>
  <si>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</si>
  <si>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</si>
  <si>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</si>
  <si>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</si>
  <si>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</si>
  <si>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</si>
  <si>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</si>
  <si>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</si>
  <si>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</si>
  <si>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</si>
  <si>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</si>
  <si>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</si>
  <si>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</si>
  <si>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</si>
  <si>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</si>
  <si>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</si>
  <si>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</si>
  <si>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</si>
  <si>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</si>
  <si>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</si>
  <si>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</si>
  <si>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</si>
  <si>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</si>
  <si>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</si>
  <si>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</si>
  <si>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</si>
  <si>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</si>
  <si>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</si>
  <si>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</si>
  <si>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</si>
  <si>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</si>
  <si>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</si>
  <si>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</si>
  <si>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</si>
  <si>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</si>
  <si>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</si>
  <si>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</si>
  <si>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</si>
  <si>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</si>
  <si>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</si>
  <si>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</si>
  <si>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</si>
  <si>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</si>
  <si>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</si>
  <si>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</si>
  <si>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</si>
  <si>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</si>
  <si>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</si>
  <si>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</si>
  <si>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</si>
  <si>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</si>
  <si>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</si>
  <si>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</si>
  <si>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</si>
  <si>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</si>
  <si>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</si>
  <si>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</si>
  <si>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</si>
  <si>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</si>
  <si>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</si>
  <si>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</si>
  <si>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</si>
  <si>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</si>
  <si>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</si>
  <si>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</si>
  <si>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</si>
  <si>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</si>
  <si>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</si>
  <si>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</si>
  <si>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</si>
  <si>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</si>
  <si>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</si>
  <si>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</si>
  <si>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</si>
  <si>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</si>
  <si>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</si>
  <si>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</si>
  <si>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</si>
  <si>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</si>
  <si>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</si>
  <si>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</si>
  <si>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</si>
  <si>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</si>
  <si>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</si>
  <si>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</si>
  <si>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</si>
  <si>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</si>
  <si>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</si>
  <si>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</si>
  <si>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</si>
  <si>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</si>
  <si>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</si>
  <si>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</si>
  <si>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</si>
  <si>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</si>
  <si>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</si>
  <si>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</si>
  <si>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</si>
  <si>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</si>
  <si>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</si>
  <si>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</si>
  <si>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</si>
  <si>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</si>
  <si>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</si>
  <si>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</si>
  <si>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</si>
  <si>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</si>
  <si>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</si>
  <si>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</si>
  <si>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</si>
  <si>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</si>
  <si>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</si>
  <si>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</si>
  <si>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</si>
  <si>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</si>
  <si>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</si>
  <si>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</si>
  <si>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</si>
  <si>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</si>
  <si>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</si>
  <si>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</si>
  <si>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</si>
  <si>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</si>
  <si>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</si>
  <si>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</si>
  <si>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</si>
  <si>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</si>
  <si>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</si>
  <si>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</si>
  <si>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</si>
  <si>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</si>
  <si>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</si>
  <si>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</si>
  <si>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</si>
  <si>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</si>
  <si>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</si>
  <si>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</si>
  <si>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</si>
  <si>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</si>
  <si>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</si>
  <si>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</si>
  <si>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</si>
  <si>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</si>
  <si>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</si>
  <si>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</si>
  <si>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</si>
  <si>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</si>
  <si>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</si>
  <si>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</si>
  <si>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</si>
  <si>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</si>
  <si>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</si>
  <si>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</si>
  <si>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</si>
  <si>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</si>
  <si>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</si>
  <si>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</si>
  <si>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</si>
  <si>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</si>
  <si>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</si>
  <si>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</si>
  <si>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</si>
  <si>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</si>
  <si>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</si>
  <si>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</si>
  <si>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</si>
  <si>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</si>
  <si>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</si>
  <si>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</si>
  <si>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</si>
  <si>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</si>
  <si>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</si>
  <si>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</si>
  <si>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</si>
  <si>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</si>
  <si>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</si>
  <si>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</si>
  <si>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</si>
  <si>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</si>
  <si>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</si>
  <si>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</si>
  <si>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</si>
  <si>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</si>
  <si>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</si>
  <si>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</si>
  <si>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</si>
  <si>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</si>
  <si>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</si>
  <si>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</si>
  <si>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</si>
  <si>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</si>
  <si>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</si>
  <si>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</si>
  <si>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</si>
  <si>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</si>
  <si>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</si>
  <si>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</si>
  <si>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</si>
  <si>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</si>
  <si>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</si>
  <si>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</si>
  <si>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</si>
  <si>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</si>
  <si>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</si>
  <si>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</si>
  <si>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</si>
  <si>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</si>
  <si>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</si>
  <si>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</si>
  <si>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</si>
  <si>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</si>
  <si>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</si>
  <si>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</si>
  <si>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</si>
  <si>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</si>
  <si>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</si>
  <si>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</si>
  <si>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</si>
  <si>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</si>
  <si>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</si>
  <si>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</si>
  <si>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</si>
  <si>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</si>
  <si>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</si>
  <si>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</si>
  <si>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</si>
  <si>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</si>
  <si>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</si>
  <si>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</si>
  <si>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</si>
  <si>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</si>
  <si>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</si>
  <si>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</si>
  <si>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</si>
  <si>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</si>
  <si>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</si>
  <si>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</si>
  <si>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</si>
  <si>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</si>
  <si>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</si>
  <si>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</si>
  <si>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</si>
  <si>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</si>
  <si>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</si>
  <si>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</si>
  <si>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</si>
  <si>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</si>
  <si>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</si>
  <si>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</si>
  <si>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</si>
  <si>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</si>
  <si>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</si>
  <si>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</si>
  <si>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</si>
  <si>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</si>
  <si>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</si>
  <si>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</si>
  <si>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</si>
  <si>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</si>
  <si>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</si>
  <si>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</si>
  <si>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</si>
  <si>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</si>
  <si>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</si>
  <si>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</si>
  <si>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</si>
  <si>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</si>
  <si>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</si>
  <si>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</si>
  <si>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</si>
  <si>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</si>
  <si>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</si>
  <si>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</si>
  <si>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</si>
  <si>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</si>
  <si>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</si>
  <si>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</si>
  <si>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</si>
  <si>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</si>
  <si>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</si>
  <si>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</si>
  <si>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</si>
  <si>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</si>
  <si>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</si>
  <si>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</si>
  <si>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</si>
  <si>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</si>
  <si>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</si>
  <si>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</si>
  <si>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</si>
  <si>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</si>
  <si>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</si>
  <si>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</si>
  <si>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</si>
  <si>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</si>
  <si>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</si>
  <si>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</si>
  <si>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</si>
  <si>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</si>
  <si>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</si>
  <si>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</si>
  <si>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</si>
  <si>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</si>
  <si>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</si>
  <si>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</si>
  <si>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</si>
  <si>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</si>
  <si>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</si>
  <si>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</si>
  <si>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</si>
  <si>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</si>
  <si>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</si>
  <si>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</si>
  <si>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</si>
  <si>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</si>
  <si>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</si>
  <si>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</si>
  <si>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</si>
  <si>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</si>
  <si>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</si>
  <si>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</si>
  <si>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</si>
  <si>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</si>
  <si>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</si>
  <si>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</si>
  <si>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</si>
  <si>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</si>
  <si>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</si>
  <si>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</si>
  <si>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</si>
  <si>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</si>
  <si>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</si>
  <si>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</si>
  <si>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</si>
  <si>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</si>
  <si>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</si>
  <si>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</si>
  <si>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</si>
  <si>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</si>
  <si>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</si>
  <si>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</si>
  <si>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</si>
  <si>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</si>
  <si>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</si>
  <si>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</si>
  <si>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</si>
  <si>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</si>
  <si>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</si>
  <si>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</si>
  <si>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</si>
  <si>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</si>
  <si>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</si>
  <si>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</si>
  <si>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</si>
  <si>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</si>
  <si>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</si>
  <si>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</si>
  <si>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</si>
  <si>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</si>
  <si>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</si>
  <si>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</si>
  <si>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</si>
  <si>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</si>
  <si>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</si>
  <si>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</si>
  <si>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</si>
  <si>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</si>
  <si>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</si>
  <si>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</si>
  <si>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</si>
  <si>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</si>
  <si>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</si>
  <si>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</si>
  <si>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</si>
  <si>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</si>
  <si>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</si>
  <si>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</si>
  <si>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</si>
  <si>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</si>
  <si>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</si>
  <si>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</si>
  <si>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</si>
  <si>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</si>
  <si>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</si>
  <si>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</si>
  <si>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</si>
  <si>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</si>
  <si>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</si>
  <si>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</si>
  <si>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</si>
  <si>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</si>
  <si>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</si>
  <si>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</si>
  <si>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</si>
  <si>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</si>
  <si>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</si>
  <si>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</si>
  <si>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</si>
  <si>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</si>
  <si>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</si>
  <si>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</si>
  <si>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</si>
  <si>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</si>
  <si>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</si>
  <si>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</si>
  <si>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</si>
  <si>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</si>
  <si>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</si>
  <si>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</si>
  <si>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</si>
  <si>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</si>
  <si>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</si>
  <si>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</si>
  <si>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</si>
  <si>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</si>
  <si>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</si>
  <si>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</si>
  <si>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</si>
  <si>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</si>
  <si>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</si>
  <si>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</si>
  <si>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</si>
  <si>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</si>
  <si>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</si>
  <si>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</si>
  <si>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</si>
  <si>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</si>
  <si>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</si>
  <si>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</si>
  <si>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</si>
  <si>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</si>
  <si>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</si>
  <si>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</si>
  <si>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</si>
  <si>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</si>
  <si>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</si>
  <si>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</si>
  <si>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</si>
  <si>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</si>
  <si>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</si>
  <si>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</si>
  <si>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</si>
  <si>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</si>
  <si>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</si>
  <si>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</si>
  <si>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</si>
  <si>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</si>
  <si>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</si>
  <si>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</si>
  <si>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</si>
  <si>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</si>
  <si>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</si>
  <si>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</si>
  <si>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</si>
  <si>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</si>
  <si>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</si>
  <si>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</si>
  <si>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</si>
  <si>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</si>
  <si>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</si>
  <si>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</si>
  <si>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</si>
  <si>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</si>
  <si>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</si>
  <si>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</si>
  <si>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</si>
  <si>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</si>
  <si>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</si>
  <si>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</si>
  <si>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</si>
  <si>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</si>
  <si>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</si>
  <si>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</si>
  <si>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</si>
  <si>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</si>
  <si>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</si>
  <si>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</si>
  <si>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</si>
  <si>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</si>
  <si>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</si>
  <si>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</si>
  <si>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</si>
  <si>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</si>
  <si>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</si>
  <si>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</si>
  <si>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</si>
  <si>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</si>
  <si>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</si>
  <si>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</si>
  <si>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</si>
  <si>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</si>
  <si>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</si>
  <si>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</si>
  <si>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</si>
  <si>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</si>
  <si>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</si>
  <si>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</si>
  <si>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</si>
  <si>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</si>
  <si>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</si>
  <si>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</si>
  <si>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</si>
  <si>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</si>
  <si>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</si>
  <si>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</si>
  <si>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</si>
  <si>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</si>
  <si>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</si>
  <si>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</si>
  <si>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</si>
  <si>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</si>
  <si>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</si>
  <si>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</si>
  <si>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</si>
  <si>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</si>
  <si>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</si>
  <si>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</si>
  <si>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</si>
  <si>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</si>
  <si>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</si>
  <si>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</si>
  <si>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</si>
  <si>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</si>
  <si>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</si>
  <si>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</si>
  <si>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</si>
  <si>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</si>
  <si>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</si>
  <si>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</si>
  <si>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</si>
  <si>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</si>
  <si>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</si>
  <si>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</si>
  <si>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</si>
  <si>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</si>
  <si>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</si>
  <si>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</si>
  <si>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</si>
  <si>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</si>
  <si>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</si>
  <si>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</si>
  <si>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</si>
  <si>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</si>
  <si>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</si>
  <si>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</si>
  <si>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</si>
  <si>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</si>
  <si>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</si>
  <si>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</si>
  <si>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</si>
  <si>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</si>
  <si>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</si>
  <si>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</si>
  <si>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</si>
  <si>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</si>
  <si>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</si>
  <si>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</si>
  <si>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</si>
  <si>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</si>
  <si>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</si>
  <si>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</si>
  <si>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</si>
  <si>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</si>
  <si>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</si>
  <si>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</si>
  <si>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</si>
  <si>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</si>
  <si>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</si>
  <si>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</si>
  <si>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</si>
  <si>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</si>
  <si>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</si>
  <si>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</si>
  <si>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</si>
  <si>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</si>
  <si>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</si>
  <si>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</si>
  <si>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</si>
  <si>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</si>
  <si>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</si>
  <si>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</si>
  <si>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</si>
  <si>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</si>
  <si>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</si>
  <si>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</si>
  <si>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</si>
  <si>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</si>
  <si>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</si>
  <si>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</si>
  <si>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</si>
  <si>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</si>
  <si>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</si>
  <si>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</si>
  <si>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</si>
  <si>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</si>
  <si>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</si>
  <si>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</si>
  <si>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</si>
  <si>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</si>
  <si>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</si>
  <si>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</si>
  <si>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</si>
  <si>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</si>
  <si>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</si>
  <si>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</si>
  <si>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</si>
  <si>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</si>
  <si>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</si>
  <si>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</si>
  <si>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</si>
  <si>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</si>
  <si>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</si>
  <si>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</si>
  <si>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</si>
  <si>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</si>
  <si>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</si>
  <si>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</si>
  <si>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</si>
  <si>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</si>
  <si>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</si>
  <si>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</si>
  <si>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</si>
  <si>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</si>
  <si>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</si>
  <si>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</si>
  <si>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</si>
  <si>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</si>
  <si>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</si>
  <si>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</si>
  <si>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</si>
  <si>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</si>
  <si>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</si>
  <si>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</si>
  <si>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</si>
  <si>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</si>
  <si>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</si>
  <si>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</si>
  <si>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</si>
  <si>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</si>
  <si>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</si>
  <si>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</si>
  <si>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</si>
  <si>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</si>
  <si>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</si>
  <si>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</si>
  <si>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</si>
  <si>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</si>
  <si>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</si>
  <si>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</si>
  <si>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</si>
  <si>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</si>
  <si>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</si>
  <si>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</si>
  <si>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</si>
  <si>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</si>
  <si>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</si>
  <si>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</si>
  <si>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</si>
  <si>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</si>
  <si>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</si>
  <si>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</si>
  <si>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</si>
  <si>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</si>
  <si>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</si>
  <si>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</si>
  <si>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</si>
  <si>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</si>
  <si>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</si>
  <si>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</si>
  <si>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</si>
  <si>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</si>
  <si>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</si>
  <si>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</si>
  <si>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</si>
  <si>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</si>
  <si>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</si>
  <si>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</si>
  <si>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</si>
  <si>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</si>
  <si>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</si>
  <si>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</si>
  <si>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</si>
  <si>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</si>
  <si>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</si>
  <si>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</si>
  <si>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</si>
  <si>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</si>
  <si>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</si>
  <si>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</si>
  <si>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</si>
  <si>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</si>
  <si>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</si>
  <si>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</si>
  <si>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</si>
  <si>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</si>
  <si>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</si>
  <si>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</si>
  <si>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</si>
  <si>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</si>
  <si>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</si>
  <si>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</si>
  <si>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</si>
  <si>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</si>
  <si>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</si>
  <si>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</si>
  <si>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</si>
  <si>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</si>
  <si>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</si>
  <si>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</si>
  <si>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</si>
  <si>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</si>
  <si>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</si>
  <si>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</si>
  <si>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</si>
  <si>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</si>
  <si>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</si>
  <si>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</si>
  <si>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</si>
  <si>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</si>
  <si>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</si>
  <si>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</si>
  <si>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</si>
  <si>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</si>
  <si>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</si>
  <si>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</si>
  <si>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</si>
  <si>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</si>
  <si>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</si>
  <si>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</si>
  <si>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</si>
  <si>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</si>
  <si>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</si>
  <si>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</si>
  <si>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</si>
  <si>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</si>
  <si>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</si>
  <si>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</si>
  <si>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</si>
  <si>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</si>
  <si>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</si>
  <si>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</si>
  <si>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</si>
  <si>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</si>
  <si>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</si>
  <si>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</si>
  <si>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</si>
  <si>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</si>
  <si>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</si>
  <si>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</si>
  <si>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</si>
  <si>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</si>
  <si>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</si>
  <si>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</si>
  <si>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</si>
  <si>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</si>
  <si>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</si>
  <si>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</si>
  <si>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</si>
  <si>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</si>
  <si>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</si>
  <si>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</si>
  <si>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</si>
  <si>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</si>
  <si>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</si>
  <si>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</si>
  <si>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</si>
  <si>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</si>
  <si>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</si>
  <si>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</si>
  <si>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</si>
  <si>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</si>
  <si>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</si>
  <si>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</si>
  <si>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</si>
  <si>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</si>
  <si>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</si>
  <si>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</si>
  <si>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</si>
  <si>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</si>
  <si>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</si>
  <si>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</si>
  <si>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</si>
  <si>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</si>
  <si>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</si>
  <si>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</si>
  <si>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</si>
  <si>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</si>
  <si>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</si>
  <si>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</si>
  <si>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</si>
  <si>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</si>
  <si>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</si>
  <si>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</si>
  <si>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</si>
  <si>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</si>
  <si>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</si>
  <si>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</si>
  <si>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</si>
  <si>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</si>
  <si>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</si>
  <si>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</si>
  <si>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</si>
  <si>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</si>
  <si>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</si>
  <si>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</si>
  <si>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</si>
  <si>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</si>
  <si>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</si>
  <si>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</si>
  <si>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</si>
  <si>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</si>
  <si>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</si>
  <si>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</si>
  <si>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</si>
  <si>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</si>
  <si>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</si>
  <si>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</si>
  <si>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</si>
  <si>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</si>
  <si>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</si>
  <si>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</si>
  <si>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</si>
  <si>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</si>
  <si>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</si>
  <si>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</si>
  <si>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</si>
  <si>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</si>
  <si>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</si>
  <si>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</si>
  <si>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</si>
  <si>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</si>
  <si>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</si>
  <si>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</si>
  <si>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</si>
  <si>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</si>
  <si>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</si>
  <si>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</si>
  <si>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</si>
  <si>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</si>
  <si>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</si>
  <si>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</si>
  <si>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</si>
  <si>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</si>
  <si>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</si>
  <si>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</si>
  <si>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</si>
  <si>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</si>
  <si>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</si>
  <si>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</si>
  <si>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</si>
  <si>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</si>
  <si>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</si>
  <si>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</si>
  <si>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</si>
  <si>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</si>
  <si>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</si>
  <si>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</si>
  <si>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</si>
  <si>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</si>
  <si>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</si>
  <si>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</si>
  <si>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</si>
  <si>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</si>
  <si>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</si>
  <si>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</si>
  <si>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</si>
  <si>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</si>
  <si>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</si>
  <si>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</si>
  <si>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</si>
  <si>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</si>
  <si>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</si>
  <si>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</si>
  <si>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</si>
  <si>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</si>
  <si>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</si>
  <si>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</si>
  <si>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</si>
  <si>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</si>
  <si>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</si>
  <si>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</si>
  <si>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</si>
  <si>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</si>
  <si>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</si>
  <si>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</si>
  <si>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</si>
  <si>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</si>
  <si>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</si>
  <si>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</si>
  <si>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</si>
  <si>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</si>
  <si>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</si>
  <si>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</si>
  <si>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</si>
  <si>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</si>
  <si>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</si>
  <si>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</si>
  <si>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</si>
  <si>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</si>
  <si>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</si>
  <si>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</si>
  <si>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</si>
  <si>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</si>
  <si>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</si>
  <si>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</si>
  <si>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</si>
  <si>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</si>
  <si>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</si>
  <si>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</si>
  <si>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</si>
  <si>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</si>
  <si>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</si>
  <si>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</si>
  <si>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</si>
  <si>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</si>
  <si>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</si>
  <si>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</si>
  <si>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</si>
  <si>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</si>
  <si>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</si>
  <si>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</si>
  <si>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</si>
  <si>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</si>
  <si>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</si>
  <si>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</si>
  <si>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</si>
  <si>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</si>
  <si>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</si>
  <si>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</si>
  <si>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</si>
  <si>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</si>
  <si>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</si>
  <si>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</si>
  <si>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</si>
  <si>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</si>
  <si>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</si>
  <si>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</si>
  <si>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</si>
  <si>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</si>
  <si>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</si>
  <si>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</si>
  <si>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</si>
  <si>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</si>
  <si>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</si>
  <si>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</si>
  <si>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</si>
  <si>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</si>
  <si>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</si>
  <si>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</si>
  <si>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</si>
  <si>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</si>
  <si>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</si>
  <si>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</si>
  <si>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</si>
  <si>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</si>
  <si>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</si>
  <si>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</si>
  <si>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</si>
  <si>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</si>
  <si>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</si>
  <si>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</si>
  <si>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</si>
  <si>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</si>
  <si>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</si>
  <si>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</si>
  <si>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</si>
  <si>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</si>
  <si>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</si>
  <si>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</si>
  <si>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</si>
  <si>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</si>
  <si>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</si>
  <si>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</si>
  <si>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</si>
  <si>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</si>
  <si>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</si>
  <si>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</si>
  <si>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</si>
  <si>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</si>
  <si>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</si>
  <si>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</si>
  <si>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</si>
  <si>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</si>
  <si>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</si>
  <si>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</si>
  <si>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</si>
  <si>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</si>
  <si>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</si>
  <si>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</si>
  <si>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</si>
  <si>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</si>
  <si>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</si>
  <si>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</si>
  <si>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</si>
  <si>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</si>
  <si>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</si>
  <si>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</si>
  <si>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</si>
  <si>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</si>
  <si>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</si>
  <si>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</si>
  <si>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</si>
  <si>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</si>
  <si>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</si>
  <si>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</si>
  <si>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</si>
  <si>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</si>
  <si>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</si>
  <si>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</si>
  <si>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</si>
  <si>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</si>
  <si>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</si>
  <si>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</si>
  <si>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</si>
  <si>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</si>
  <si>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</si>
  <si>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</si>
  <si>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</si>
  <si>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</si>
  <si>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</si>
  <si>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</si>
  <si>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</si>
  <si>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</si>
  <si>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</si>
  <si>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</si>
  <si>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</si>
  <si>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</si>
  <si>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</si>
  <si>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</si>
  <si>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</si>
  <si>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</si>
  <si>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</si>
  <si>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</si>
  <si>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</si>
  <si>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</si>
  <si>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</si>
  <si>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</si>
  <si>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</si>
  <si>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</si>
  <si>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</si>
  <si>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</si>
  <si>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</si>
  <si>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</si>
  <si>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</si>
  <si>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</si>
  <si>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</si>
  <si>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</si>
  <si>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</si>
  <si>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</si>
  <si>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</si>
  <si>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</si>
  <si>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</si>
  <si>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</si>
  <si>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</si>
  <si>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</si>
  <si>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</si>
  <si>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</si>
  <si>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</si>
  <si>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</si>
  <si>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</si>
  <si>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</si>
  <si>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</si>
  <si>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</si>
  <si>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</si>
  <si>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</si>
  <si>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</si>
  <si>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</si>
  <si>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</si>
  <si>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</si>
  <si>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</si>
  <si>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</si>
  <si>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</si>
  <si>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</si>
  <si>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</si>
  <si>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</si>
  <si>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</si>
  <si>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</si>
  <si>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</si>
  <si>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</si>
  <si>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</si>
  <si>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</si>
  <si>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</si>
  <si>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</si>
  <si>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</si>
  <si>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</si>
  <si>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</si>
  <si>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</si>
  <si>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</si>
  <si>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</si>
  <si>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</si>
  <si>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</si>
  <si>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</si>
  <si>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</si>
  <si>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</si>
  <si>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</si>
  <si>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</si>
  <si>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</si>
  <si>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</si>
  <si>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</si>
  <si>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</si>
  <si>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</si>
  <si>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</si>
  <si>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</si>
  <si>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</si>
  <si>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</si>
  <si>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</si>
  <si>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</si>
  <si>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</si>
  <si>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</si>
  <si>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</si>
  <si>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</si>
  <si>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</si>
  <si>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</si>
  <si>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</si>
  <si>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</si>
  <si>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</si>
  <si>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</si>
  <si>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</si>
  <si>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</si>
  <si>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</si>
  <si>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</si>
  <si>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</si>
  <si>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</si>
  <si>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</si>
  <si>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</si>
  <si>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</si>
  <si>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</si>
  <si>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</si>
  <si>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</si>
  <si>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</si>
  <si>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</si>
  <si>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</si>
  <si>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</si>
  <si>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</si>
  <si>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</si>
  <si>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</si>
  <si>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</si>
  <si>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</si>
  <si>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</si>
  <si>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</si>
  <si>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</si>
  <si>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</si>
  <si>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</si>
  <si>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</si>
  <si>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</si>
  <si>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</si>
  <si>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</si>
  <si>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</si>
  <si>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</si>
  <si>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</si>
  <si>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</si>
  <si>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</si>
  <si>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</si>
  <si>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</si>
  <si>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</si>
  <si>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</si>
  <si>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</si>
  <si>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</si>
  <si>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</si>
  <si>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</si>
  <si>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</si>
  <si>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</si>
  <si>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</si>
  <si>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</si>
  <si>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</si>
  <si>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</si>
  <si>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</si>
  <si>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</si>
  <si>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</si>
  <si>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</si>
  <si>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</si>
  <si>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</si>
  <si>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</si>
  <si>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</si>
  <si>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</si>
  <si>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</si>
  <si>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</si>
  <si>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</si>
  <si>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</si>
  <si>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</si>
  <si>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</si>
  <si>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</si>
  <si>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</si>
  <si>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</si>
  <si>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</si>
  <si>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</si>
  <si>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</si>
  <si>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</si>
  <si>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</si>
  <si>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</si>
  <si>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</si>
  <si>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</si>
  <si>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</si>
  <si>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</si>
  <si>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</si>
  <si>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</si>
  <si>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</si>
  <si>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</si>
  <si>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</si>
  <si>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</si>
  <si>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</si>
  <si>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</si>
  <si>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</si>
  <si>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</si>
  <si>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</si>
  <si>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</si>
  <si>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</si>
  <si>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</si>
  <si>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</si>
  <si>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</si>
  <si>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</si>
  <si>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</si>
  <si>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</si>
  <si>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</si>
  <si>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</si>
  <si>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</si>
  <si>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</si>
  <si>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</si>
  <si>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</si>
  <si>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</si>
  <si>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</si>
  <si>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</si>
  <si>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</si>
  <si>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</si>
  <si>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</si>
  <si>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</si>
  <si>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</si>
  <si>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</si>
  <si>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</si>
  <si>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</si>
  <si>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</si>
  <si>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</si>
  <si>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</si>
  <si>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</si>
  <si>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</si>
  <si>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</si>
  <si>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</si>
  <si>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</si>
  <si>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</si>
  <si>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</si>
  <si>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</si>
  <si>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</si>
  <si>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</si>
  <si>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</si>
  <si>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</si>
  <si>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</si>
  <si>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</si>
  <si>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</si>
  <si>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</si>
  <si>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</si>
  <si>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</si>
  <si>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</si>
  <si>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</si>
  <si>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</si>
  <si>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</si>
  <si>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</si>
  <si>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</si>
  <si>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</si>
  <si>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</si>
  <si>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</si>
  <si>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</si>
  <si>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</si>
  <si>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</si>
  <si>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</si>
  <si>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</si>
  <si>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</si>
  <si>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</si>
  <si>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</si>
  <si>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</si>
  <si>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</si>
  <si>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</si>
  <si>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</si>
  <si>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</si>
  <si>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</si>
  <si>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</si>
  <si>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</si>
  <si>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</si>
  <si>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</si>
  <si>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</si>
  <si>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</si>
  <si>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</si>
  <si>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</si>
  <si>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</si>
  <si>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</si>
  <si>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</si>
  <si>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</si>
  <si>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</si>
  <si>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</si>
  <si>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</si>
  <si>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</si>
  <si>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</si>
  <si>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</si>
  <si>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</si>
  <si>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</si>
  <si>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</si>
  <si>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</si>
  <si>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</si>
  <si>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</si>
  <si>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</si>
  <si>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</si>
  <si>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</si>
  <si>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</si>
  <si>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</si>
  <si>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</si>
  <si>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</si>
  <si>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</si>
  <si>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</si>
  <si>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</si>
  <si>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</si>
  <si>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</si>
  <si>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</si>
  <si>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</si>
  <si>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</si>
  <si>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</si>
  <si>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</si>
  <si>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</si>
  <si>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</si>
  <si>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</si>
  <si>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</si>
  <si>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</si>
  <si>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</si>
  <si>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</si>
  <si>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</si>
  <si>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</si>
  <si>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</si>
  <si>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</si>
  <si>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</si>
  <si>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</si>
  <si>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</si>
  <si>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</si>
  <si>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</si>
  <si>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</si>
  <si>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</si>
  <si>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</si>
  <si>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</si>
  <si>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</si>
  <si>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</si>
  <si>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</si>
  <si>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</si>
  <si>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</si>
  <si>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</si>
  <si>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</si>
  <si>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</si>
  <si>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</si>
  <si>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</si>
  <si>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</si>
  <si>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</si>
  <si>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</si>
  <si>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</si>
  <si>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</si>
  <si>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</si>
  <si>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</si>
  <si>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</si>
  <si>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</si>
  <si>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</si>
  <si>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</si>
  <si>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</si>
  <si>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</si>
  <si>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</si>
  <si>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</si>
  <si>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</si>
  <si>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</si>
  <si>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</si>
  <si>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</si>
  <si>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</si>
  <si>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</si>
  <si>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</si>
  <si>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</si>
  <si>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</si>
  <si>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</si>
  <si>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</si>
  <si>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</si>
  <si>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</si>
  <si>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</si>
  <si>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</si>
  <si>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</si>
  <si>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</si>
  <si>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</si>
  <si>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</si>
  <si>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</si>
  <si>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</si>
  <si>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</si>
  <si>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</si>
  <si>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</si>
  <si>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</si>
  <si>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</si>
  <si>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</si>
  <si>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</si>
  <si>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</si>
  <si>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</si>
  <si>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</si>
  <si>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</si>
  <si>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</si>
  <si>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</si>
  <si>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</si>
  <si>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</si>
  <si>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</si>
  <si>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</si>
  <si>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</si>
  <si>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</si>
  <si>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</si>
  <si>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</si>
  <si>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</si>
  <si>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</si>
  <si>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</si>
  <si>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</si>
  <si>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</si>
  <si>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</si>
  <si>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</si>
  <si>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</si>
  <si>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</si>
  <si>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</si>
  <si>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</si>
  <si>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</si>
  <si>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</si>
  <si>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</si>
  <si>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</si>
  <si>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</si>
  <si>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</si>
  <si>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</si>
  <si>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</si>
  <si>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</si>
  <si>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</si>
  <si>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</si>
  <si>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</si>
  <si>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</si>
  <si>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</si>
  <si>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</si>
  <si>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</si>
  <si>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</si>
  <si>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</si>
  <si>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</si>
  <si>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</si>
  <si>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</si>
  <si>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</si>
  <si>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</si>
  <si>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</si>
  <si>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</si>
  <si>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</si>
  <si>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</si>
  <si>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</si>
  <si>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</si>
  <si>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</si>
  <si>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</si>
  <si>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</si>
  <si>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</si>
  <si>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</si>
  <si>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</si>
  <si>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</si>
  <si>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</si>
  <si>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</si>
  <si>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</si>
  <si>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</si>
  <si>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</si>
  <si>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</si>
  <si>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</si>
  <si>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</si>
  <si>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</si>
  <si>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</si>
  <si>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</si>
  <si>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</si>
  <si>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</si>
  <si>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</si>
  <si>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</si>
  <si>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</si>
  <si>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</si>
  <si>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</si>
  <si>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</si>
  <si>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</si>
  <si>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</si>
  <si>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</si>
  <si>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</si>
  <si>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</si>
  <si>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</si>
  <si>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</si>
  <si>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</si>
  <si>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</si>
  <si>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</si>
  <si>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</si>
  <si>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</si>
  <si>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</si>
  <si>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</si>
  <si>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</si>
  <si>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</si>
  <si>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</si>
  <si>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</si>
  <si>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</si>
  <si>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</si>
  <si>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</si>
  <si>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</si>
  <si>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</si>
  <si>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</si>
  <si>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</si>
  <si>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</si>
  <si>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</si>
  <si>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</si>
  <si>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</si>
  <si>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</si>
  <si>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</si>
  <si>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</si>
  <si>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</si>
  <si>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</si>
  <si>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</si>
  <si>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</si>
  <si>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</si>
  <si>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</si>
  <si>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</si>
  <si>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</si>
  <si>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</si>
  <si>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</si>
  <si>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</si>
  <si>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</si>
  <si>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</si>
  <si>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</si>
  <si>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</si>
  <si>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</si>
  <si>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</si>
  <si>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</si>
  <si>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</si>
  <si>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</si>
  <si>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</si>
  <si>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</si>
  <si>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</si>
  <si>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</si>
  <si>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</si>
  <si>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</si>
  <si>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</si>
  <si>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</si>
  <si>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</si>
  <si>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</si>
  <si>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</si>
  <si>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</si>
  <si>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</si>
  <si>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</si>
  <si>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</si>
  <si>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</si>
  <si>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</si>
  <si>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</si>
  <si>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</si>
  <si>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</si>
  <si>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</si>
  <si>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</si>
  <si>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</si>
  <si>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</si>
  <si>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</si>
  <si>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</si>
  <si>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</si>
  <si>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</si>
  <si>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</si>
  <si>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</si>
  <si>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</si>
  <si>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</si>
  <si>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</si>
  <si>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</si>
  <si>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</si>
  <si>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</si>
  <si>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</si>
  <si>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</si>
  <si>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</si>
  <si>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</si>
  <si>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</si>
  <si>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</si>
  <si>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</si>
  <si>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</si>
  <si>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</si>
  <si>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</si>
  <si>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</si>
  <si>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</si>
  <si>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</si>
  <si>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</si>
  <si>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</si>
  <si>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</si>
  <si>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</si>
  <si>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</si>
  <si>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</si>
  <si>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</si>
  <si>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</si>
  <si>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</si>
  <si>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</si>
  <si>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</si>
  <si>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</si>
  <si>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</si>
  <si>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</si>
  <si>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</si>
  <si>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</si>
  <si>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</si>
  <si>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</si>
  <si>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</si>
  <si>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</si>
  <si>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</si>
  <si>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</si>
  <si>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</si>
  <si>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</si>
  <si>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</si>
  <si>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</si>
  <si>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</si>
  <si>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</si>
  <si>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</si>
  <si>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</si>
  <si>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</si>
  <si>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</si>
  <si>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</si>
  <si>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</si>
  <si>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</si>
  <si>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</si>
  <si>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</si>
  <si>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</si>
  <si>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</si>
  <si>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</si>
  <si>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</si>
  <si>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</si>
  <si>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</si>
  <si>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</si>
  <si>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</si>
  <si>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</si>
  <si>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</si>
  <si>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</si>
  <si>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</si>
  <si>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</si>
  <si>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</si>
  <si>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</si>
  <si>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</si>
  <si>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</si>
  <si>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</si>
  <si>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</si>
  <si>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</si>
  <si>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</si>
  <si>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</si>
  <si>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</si>
  <si>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</si>
  <si>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</si>
  <si>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</si>
  <si>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</si>
  <si>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</si>
  <si>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</si>
  <si>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</si>
  <si>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</si>
  <si>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</si>
  <si>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</si>
  <si>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</si>
  <si>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</si>
  <si>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</si>
  <si>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</si>
  <si>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</si>
  <si>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</si>
  <si>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</si>
  <si>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</si>
  <si>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</si>
  <si>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</si>
  <si>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</si>
  <si>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</si>
  <si>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</si>
  <si>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</si>
  <si>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</si>
  <si>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</si>
  <si>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</si>
  <si>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</si>
  <si>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</si>
  <si>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</si>
  <si>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</si>
  <si>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</si>
  <si>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</si>
  <si>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</si>
  <si>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</si>
  <si>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</si>
  <si>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</si>
  <si>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</si>
  <si>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</si>
  <si>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</si>
  <si>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</si>
  <si>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</si>
  <si>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</si>
  <si>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</si>
  <si>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</si>
  <si>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</si>
  <si>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</si>
  <si>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</si>
  <si>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</si>
  <si>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</si>
  <si>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</si>
  <si>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</si>
  <si>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</si>
  <si>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</si>
  <si>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</si>
  <si>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</si>
  <si>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</si>
  <si>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</si>
  <si>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</si>
  <si>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</si>
  <si>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</si>
  <si>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</si>
  <si>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</si>
  <si>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</si>
  <si>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</si>
  <si>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</si>
  <si>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</si>
  <si>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</si>
  <si>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</si>
  <si>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</si>
  <si>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</si>
  <si>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</si>
  <si>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</si>
  <si>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</si>
  <si>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</si>
  <si>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</si>
  <si>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</si>
  <si>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</si>
  <si>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</si>
  <si>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</si>
  <si>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</si>
  <si>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</si>
  <si>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</si>
  <si>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</si>
  <si>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</si>
  <si>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</si>
  <si>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</si>
  <si>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</si>
  <si>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</si>
  <si>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</si>
  <si>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</si>
  <si>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</si>
  <si>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</si>
  <si>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</si>
  <si>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</si>
  <si>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</si>
  <si>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</si>
  <si>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</si>
  <si>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</si>
  <si>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</si>
  <si>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</si>
  <si>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</si>
  <si>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</si>
  <si>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</si>
  <si>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</si>
  <si>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</si>
  <si>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</si>
  <si>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</si>
  <si>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</si>
  <si>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</si>
  <si>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</si>
  <si>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</si>
  <si>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</si>
  <si>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</si>
  <si>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</si>
  <si>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</si>
  <si>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</si>
  <si>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</si>
  <si>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</si>
  <si>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</si>
  <si>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</si>
  <si>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</si>
  <si>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</si>
  <si>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</si>
  <si>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</si>
  <si>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</si>
  <si>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</si>
  <si>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</si>
  <si>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</si>
  <si>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</si>
  <si>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</si>
  <si>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</si>
  <si>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</si>
  <si>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</si>
  <si>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</si>
  <si>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</si>
  <si>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</si>
  <si>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</si>
  <si>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</si>
  <si>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</si>
  <si>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</si>
  <si>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</si>
  <si>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</si>
  <si>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</si>
  <si>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</si>
  <si>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</si>
  <si>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</si>
  <si>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</si>
  <si>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</si>
  <si>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</si>
  <si>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</si>
  <si>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</si>
  <si>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</si>
  <si>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</si>
  <si>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</si>
  <si>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</si>
  <si>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</si>
  <si>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</si>
  <si>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</si>
  <si>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</si>
  <si>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</si>
  <si>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</si>
  <si>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</si>
  <si>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</si>
  <si>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</si>
  <si>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</si>
  <si>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</si>
  <si>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</si>
  <si>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</si>
  <si>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</si>
  <si>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</si>
  <si>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</si>
  <si>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</si>
  <si>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</si>
  <si>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</si>
  <si>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</si>
  <si>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</si>
  <si>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</si>
  <si>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</si>
  <si>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</si>
  <si>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</si>
  <si>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</si>
  <si>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</si>
  <si>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</si>
  <si>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</si>
  <si>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</si>
  <si>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</si>
  <si>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</si>
  <si>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</si>
  <si>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</si>
  <si>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</si>
  <si>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</si>
  <si>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</si>
  <si>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</si>
  <si>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</si>
  <si>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</si>
  <si>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</si>
  <si>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</si>
  <si>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</si>
  <si>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</si>
  <si>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</si>
  <si>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</si>
  <si>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</si>
  <si>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</si>
  <si>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</si>
  <si>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</si>
  <si>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</si>
  <si>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</si>
  <si>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</si>
  <si>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</si>
  <si>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</si>
  <si>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</si>
  <si>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</si>
  <si>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</si>
  <si>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</si>
  <si>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</si>
  <si>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</si>
  <si>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</si>
  <si>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</si>
  <si>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</si>
  <si>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</si>
  <si>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</si>
  <si>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</si>
  <si>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</si>
  <si>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</si>
  <si>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</si>
  <si>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</si>
  <si>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</si>
  <si>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</si>
  <si>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</si>
  <si>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</si>
  <si>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</si>
  <si>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</si>
  <si>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</si>
  <si>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</si>
  <si>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</si>
  <si>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</si>
  <si>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</si>
  <si>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</si>
  <si>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</si>
  <si>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</si>
  <si>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</si>
  <si>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</si>
  <si>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</si>
  <si>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</si>
  <si>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</si>
  <si>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</si>
  <si>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</si>
  <si>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</si>
  <si>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</si>
  <si>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</si>
  <si>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</si>
  <si>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</si>
  <si>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</si>
  <si>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</si>
  <si>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</si>
  <si>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</si>
  <si>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</si>
  <si>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</si>
  <si>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</si>
  <si>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</si>
  <si>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</si>
  <si>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</si>
  <si>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</si>
  <si>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</si>
  <si>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</si>
  <si>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</si>
  <si>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</si>
  <si>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</si>
  <si>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</si>
  <si>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</si>
  <si>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</si>
  <si>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</si>
  <si>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</si>
  <si>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</si>
  <si>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</si>
  <si>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</si>
  <si>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</si>
  <si>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</si>
  <si>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</si>
  <si>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</si>
  <si>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</si>
  <si>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</si>
  <si>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</si>
  <si>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</si>
  <si>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</si>
  <si>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</si>
  <si>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</si>
  <si>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</si>
  <si>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</si>
  <si>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</si>
  <si>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</si>
  <si>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</si>
  <si>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</si>
  <si>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</si>
  <si>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</si>
  <si>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</si>
  <si>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</si>
  <si>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</si>
  <si>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</si>
  <si>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</si>
  <si>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</si>
  <si>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</si>
  <si>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</si>
  <si>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</si>
  <si>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</si>
  <si>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</si>
  <si>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</si>
  <si>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</si>
  <si>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</si>
  <si>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</si>
  <si>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</si>
  <si>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</si>
  <si>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</si>
  <si>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</si>
  <si>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</si>
  <si>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</si>
  <si>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</si>
  <si>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</si>
  <si>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</si>
  <si>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</si>
  <si>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</si>
  <si>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</si>
  <si>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</si>
  <si>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</si>
  <si>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</si>
  <si>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</si>
  <si>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</si>
  <si>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</si>
  <si>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</si>
  <si>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</si>
  <si>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</si>
  <si>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</si>
  <si>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</si>
  <si>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</si>
  <si>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</si>
  <si>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</si>
  <si>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</si>
  <si>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</si>
  <si>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</si>
  <si>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</si>
  <si>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</si>
  <si>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</si>
  <si>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</si>
  <si>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</si>
  <si>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</si>
  <si>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</si>
  <si>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</si>
  <si>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</si>
  <si>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</si>
  <si>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</si>
  <si>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</si>
  <si>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</si>
  <si>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</si>
  <si>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</si>
  <si>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</si>
  <si>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</si>
  <si>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</si>
  <si>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</si>
  <si>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</si>
  <si>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</si>
  <si>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</si>
  <si>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</si>
  <si>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</si>
  <si>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</si>
  <si>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</si>
  <si>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</si>
  <si>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</si>
  <si>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</si>
  <si>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</si>
  <si>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</si>
  <si>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</si>
  <si>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</si>
  <si>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</si>
  <si>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</si>
  <si>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</si>
  <si>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</si>
  <si>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</si>
  <si>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</si>
  <si>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</si>
  <si>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</si>
  <si>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</si>
  <si>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</si>
  <si>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</si>
  <si>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</si>
  <si>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</si>
  <si>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</si>
  <si>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</si>
  <si>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</si>
  <si>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</si>
  <si>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</si>
  <si>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</si>
  <si>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</si>
  <si>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</si>
  <si>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</si>
  <si>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</si>
  <si>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</si>
  <si>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</si>
  <si>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</si>
  <si>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</si>
  <si>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</si>
  <si>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</si>
  <si>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</si>
  <si>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</si>
  <si>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</si>
  <si>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</si>
  <si>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</si>
  <si>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</si>
  <si>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</si>
  <si>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</si>
  <si>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</si>
  <si>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</si>
  <si>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</si>
  <si>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</si>
  <si>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</si>
  <si>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</si>
  <si>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</si>
  <si>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</si>
  <si>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</si>
  <si>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</si>
  <si>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</si>
  <si>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</si>
  <si>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</si>
  <si>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</si>
  <si>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</si>
  <si>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</si>
  <si>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</si>
  <si>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</si>
  <si>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</si>
  <si>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</si>
  <si>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</si>
  <si>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</si>
  <si>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</si>
  <si>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</si>
  <si>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</si>
  <si>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</si>
  <si>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</si>
  <si>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</si>
  <si>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</si>
  <si>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</si>
  <si>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</si>
  <si>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</si>
  <si>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</si>
  <si>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</si>
  <si>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</si>
  <si>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</si>
  <si>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</si>
  <si>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</si>
  <si>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</si>
  <si>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</si>
  <si>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</si>
  <si>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</si>
  <si>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</si>
  <si>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</si>
  <si>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</si>
  <si>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</si>
  <si>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</si>
  <si>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</si>
  <si>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</si>
  <si>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</si>
  <si>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</si>
  <si>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</si>
  <si>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</si>
  <si>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</si>
  <si>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</si>
  <si>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</si>
  <si>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</si>
  <si>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</si>
  <si>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</si>
  <si>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</si>
  <si>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</si>
  <si>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</si>
  <si>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</si>
  <si>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</si>
  <si>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</si>
  <si>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</si>
  <si>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</si>
  <si>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</si>
  <si>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</si>
  <si>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</si>
  <si>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</si>
  <si>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</si>
  <si>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</si>
  <si>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</si>
  <si>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</si>
  <si>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</si>
  <si>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</si>
  <si>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</si>
  <si>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</si>
  <si>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</si>
  <si>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</si>
  <si>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</si>
  <si>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</si>
  <si>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</si>
  <si>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</si>
  <si>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</si>
  <si>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</si>
  <si>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</si>
  <si>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</si>
  <si>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</si>
  <si>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</si>
  <si>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</si>
  <si>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</si>
  <si>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</si>
  <si>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</si>
  <si>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</si>
  <si>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</si>
  <si>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</si>
  <si>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</si>
  <si>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</si>
  <si>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</si>
  <si>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</si>
  <si>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</si>
  <si>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</si>
  <si>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</si>
  <si>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</si>
  <si>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</si>
  <si>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</si>
  <si>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</si>
  <si>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</si>
  <si>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</si>
  <si>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</si>
  <si>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</si>
  <si>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</si>
  <si>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</si>
  <si>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</si>
  <si>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</si>
  <si>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</si>
  <si>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</si>
  <si>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</si>
  <si>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</si>
  <si>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</si>
  <si>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</si>
  <si>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</si>
  <si>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</si>
  <si>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</si>
  <si>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</si>
  <si>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</si>
  <si>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</si>
  <si>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</si>
  <si>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</si>
  <si>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</si>
  <si>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</si>
  <si>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</si>
  <si>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</si>
  <si>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</si>
  <si>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</si>
  <si>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</si>
  <si>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</si>
  <si>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</si>
  <si>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</si>
  <si>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</si>
  <si>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</si>
  <si>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</si>
  <si>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</si>
  <si>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</si>
  <si>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</si>
  <si>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</si>
  <si>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</si>
  <si>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</si>
  <si>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</si>
  <si>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</si>
  <si>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</si>
  <si>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</si>
  <si>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</si>
  <si>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</si>
  <si>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</si>
  <si>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</si>
  <si>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</si>
  <si>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</si>
  <si>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</si>
  <si>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</si>
  <si>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</si>
  <si>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</si>
  <si>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</si>
  <si>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</si>
  <si>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</si>
  <si>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</si>
  <si>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</si>
  <si>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</si>
  <si>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</si>
  <si>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</si>
  <si>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</si>
  <si>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</si>
  <si>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</si>
  <si>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</si>
  <si>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</si>
  <si>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</si>
  <si>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</si>
  <si>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</si>
  <si>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</si>
  <si>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</si>
  <si>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</si>
  <si>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</si>
  <si>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</si>
  <si>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</si>
  <si>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</si>
  <si>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</si>
  <si>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</si>
  <si>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</si>
  <si>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</si>
  <si>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</si>
  <si>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</si>
  <si>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</si>
  <si>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</si>
  <si>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</si>
  <si>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</si>
  <si>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</si>
  <si>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</si>
  <si>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</si>
  <si>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</si>
  <si>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</si>
  <si>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</si>
  <si>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</si>
  <si>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</si>
  <si>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</si>
  <si>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</si>
  <si>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</si>
  <si>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</si>
  <si>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</si>
  <si>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</si>
  <si>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</si>
  <si>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</si>
  <si>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</si>
  <si>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</si>
  <si>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</si>
  <si>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</si>
  <si>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</si>
  <si>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</si>
  <si>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</si>
  <si>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</si>
  <si>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</si>
  <si>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</si>
  <si>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</si>
  <si>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</si>
  <si>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</si>
  <si>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</si>
  <si>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</si>
  <si>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</si>
  <si>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</si>
  <si>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</si>
  <si>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</si>
  <si>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</si>
  <si>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</si>
  <si>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</si>
  <si>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</si>
  <si>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</si>
  <si>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</si>
  <si>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</si>
  <si>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</si>
  <si>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</si>
  <si>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</si>
  <si>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</si>
  <si>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</si>
  <si>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</si>
  <si>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</si>
  <si>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</si>
  <si>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</si>
  <si>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</si>
  <si>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</si>
  <si>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</si>
  <si>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</si>
  <si>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</si>
  <si>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</si>
  <si>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</si>
  <si>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</si>
  <si>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</si>
  <si>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</si>
  <si>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</si>
  <si>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</si>
  <si>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</si>
  <si>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</si>
  <si>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</si>
  <si>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</si>
  <si>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</si>
  <si>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</si>
  <si>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</si>
  <si>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</si>
  <si>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</si>
  <si>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</si>
  <si>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</si>
  <si>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</si>
  <si>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</si>
  <si>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</si>
  <si>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</si>
  <si>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</si>
  <si>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</si>
  <si>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</si>
  <si>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</si>
  <si>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</si>
  <si>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</si>
  <si>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</si>
  <si>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</si>
  <si>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</si>
  <si>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</si>
  <si>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</si>
  <si>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</si>
  <si>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</si>
  <si>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</si>
  <si>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</si>
  <si>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</si>
  <si>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</si>
  <si>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</si>
  <si>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</si>
  <si>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</si>
  <si>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</si>
  <si>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</si>
  <si>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</si>
  <si>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</si>
  <si>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</si>
  <si>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</si>
  <si>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</si>
  <si>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</si>
  <si>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</si>
  <si>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</si>
  <si>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</si>
  <si>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</si>
  <si>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</si>
  <si>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</si>
  <si>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</si>
  <si>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</si>
  <si>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</si>
  <si>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</si>
  <si>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</si>
  <si>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</si>
  <si>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</si>
  <si>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</si>
  <si>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</si>
  <si>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</si>
  <si>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</si>
  <si>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</si>
  <si>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</si>
  <si>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</si>
  <si>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</si>
  <si>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</si>
  <si>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</si>
  <si>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</si>
  <si>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</si>
  <si>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</si>
  <si>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</si>
  <si>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</si>
  <si>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</si>
  <si>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</si>
  <si>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</si>
  <si>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</si>
  <si>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</si>
  <si>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</si>
  <si>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</si>
  <si>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</si>
  <si>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</si>
  <si>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</si>
  <si>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</si>
  <si>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</si>
  <si>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</si>
  <si>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</si>
  <si>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</si>
  <si>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</si>
  <si>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</si>
  <si>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</si>
  <si>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</si>
  <si>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</si>
  <si>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</si>
  <si>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</si>
  <si>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</si>
  <si>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</si>
  <si>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</si>
  <si>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</si>
  <si>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</si>
  <si>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</si>
  <si>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</si>
  <si>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</si>
  <si>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</si>
  <si>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</si>
  <si>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</si>
  <si>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</si>
  <si>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</si>
  <si>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</si>
  <si>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</si>
  <si>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</si>
  <si>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</si>
  <si>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</si>
  <si>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</si>
  <si>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</si>
  <si>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</si>
  <si>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</si>
  <si>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</si>
  <si>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</si>
  <si>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</si>
  <si>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</si>
  <si>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</si>
  <si>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</si>
  <si>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</si>
  <si>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</si>
  <si>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</si>
  <si>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</si>
  <si>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</si>
  <si>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</si>
  <si>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</si>
  <si>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</si>
  <si>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</si>
  <si>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</si>
  <si>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</si>
  <si>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</si>
  <si>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</si>
  <si>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</si>
  <si>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</si>
  <si>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</si>
  <si>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</si>
  <si>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</si>
  <si>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</si>
  <si>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</si>
  <si>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</si>
  <si>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</si>
  <si>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</si>
  <si>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</si>
  <si>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</si>
  <si>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</si>
  <si>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</si>
  <si>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</si>
  <si>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</si>
  <si>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</si>
  <si>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</si>
  <si>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</si>
  <si>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</si>
  <si>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</si>
  <si>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</si>
  <si>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</si>
  <si>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</si>
  <si>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</si>
  <si>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</si>
  <si>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</si>
  <si>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</si>
  <si>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</si>
  <si>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</si>
  <si>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</si>
  <si>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</si>
  <si>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</si>
  <si>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</si>
  <si>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</si>
  <si>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</si>
  <si>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</si>
  <si>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</si>
  <si>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</si>
  <si>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</si>
  <si>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</si>
  <si>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</si>
  <si>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</si>
  <si>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</si>
  <si>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</si>
  <si>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</si>
  <si>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</si>
  <si>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</si>
  <si>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</si>
  <si>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</si>
  <si>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</si>
  <si>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</si>
  <si>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</si>
  <si>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</si>
  <si>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</si>
  <si>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</si>
  <si>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</si>
  <si>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</si>
  <si>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</si>
  <si>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</si>
  <si>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</si>
  <si>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</si>
  <si>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</si>
  <si>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</si>
  <si>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</si>
  <si>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</si>
  <si>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</si>
  <si>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</si>
  <si>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</si>
  <si>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</si>
  <si>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</si>
  <si>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</si>
  <si>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</si>
  <si>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</si>
  <si>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</si>
  <si>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</si>
  <si>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</si>
  <si>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</si>
  <si>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</si>
  <si>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</si>
  <si>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</si>
  <si>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</si>
  <si>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</si>
  <si>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</si>
  <si>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</si>
  <si>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</si>
  <si>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</si>
  <si>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</si>
  <si>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</si>
  <si>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</si>
  <si>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</si>
  <si>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</si>
  <si>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</si>
  <si>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</si>
  <si>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</si>
  <si>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</si>
  <si>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</si>
  <si>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</si>
  <si>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</si>
  <si>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</si>
  <si>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</si>
  <si>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</si>
  <si>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</si>
  <si>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</si>
  <si>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</si>
  <si>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</si>
  <si>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</si>
  <si>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</si>
  <si>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</si>
  <si>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</si>
  <si>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</si>
  <si>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</si>
  <si>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</si>
  <si>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</si>
  <si>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</si>
  <si>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</si>
  <si>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</si>
  <si>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</si>
  <si>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</si>
  <si>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</si>
  <si>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</si>
  <si>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</si>
  <si>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</si>
  <si>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</si>
  <si>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</si>
  <si>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</si>
  <si>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</si>
  <si>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</si>
  <si>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</si>
  <si>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</si>
  <si>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</si>
  <si>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</si>
  <si>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</si>
  <si>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</si>
  <si>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</si>
  <si>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</si>
  <si>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</si>
  <si>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</si>
  <si>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</si>
  <si>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</si>
  <si>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</si>
  <si>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</si>
  <si>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</si>
  <si>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</si>
  <si>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</si>
  <si>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</si>
  <si>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</si>
  <si>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</si>
  <si>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</si>
  <si>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</si>
  <si>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</si>
  <si>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</si>
  <si>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</si>
  <si>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</si>
  <si>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</si>
  <si>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</si>
  <si>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</si>
  <si>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</si>
  <si>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</si>
  <si>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</si>
  <si>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</si>
  <si>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</si>
  <si>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</si>
  <si>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</si>
  <si>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</si>
  <si>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</si>
  <si>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</si>
  <si>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</si>
  <si>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</si>
  <si>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</si>
  <si>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</si>
  <si>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</si>
  <si>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</si>
  <si>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</si>
  <si>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</si>
  <si>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</si>
  <si>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</si>
  <si>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</si>
  <si>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</si>
  <si>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</si>
  <si>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</si>
  <si>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</si>
  <si>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</si>
  <si>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</si>
  <si>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</si>
  <si>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</si>
  <si>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</si>
  <si>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</si>
  <si>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</si>
  <si>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</si>
  <si>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</si>
  <si>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</si>
  <si>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</si>
  <si>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</si>
  <si>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</si>
  <si>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</si>
  <si>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</si>
  <si>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</si>
  <si>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</si>
  <si>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</si>
  <si>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</si>
  <si>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</si>
  <si>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</si>
  <si>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</si>
  <si>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</si>
  <si>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</si>
  <si>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</si>
  <si>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</si>
  <si>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</si>
  <si>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</si>
  <si>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</si>
  <si>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</si>
  <si>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</si>
  <si>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</si>
  <si>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</si>
  <si>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</si>
  <si>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</si>
  <si>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</si>
  <si>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</si>
  <si>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</si>
  <si>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</si>
  <si>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</si>
  <si>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</si>
  <si>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</si>
  <si>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</si>
  <si>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</si>
  <si>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</si>
  <si>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</si>
  <si>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</si>
  <si>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</si>
  <si>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</si>
  <si>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</si>
  <si>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</si>
  <si>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</si>
  <si>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</si>
  <si>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</si>
  <si>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</si>
  <si>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</si>
  <si>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</si>
  <si>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</si>
  <si>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</si>
  <si>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</si>
  <si>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</si>
  <si>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</si>
  <si>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</si>
  <si>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</si>
  <si>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</si>
  <si>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</si>
  <si>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</si>
  <si>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</si>
  <si>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</si>
  <si>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</si>
  <si>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</si>
  <si>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</si>
  <si>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</si>
  <si>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</si>
  <si>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</si>
  <si>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</si>
  <si>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</si>
  <si>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</si>
  <si>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</si>
  <si>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</si>
  <si>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</si>
  <si>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</si>
  <si>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</si>
  <si>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</si>
  <si>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</si>
  <si>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</si>
  <si>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</si>
  <si>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</si>
  <si>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</si>
  <si>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</si>
  <si>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</si>
  <si>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</si>
  <si>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</si>
  <si>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</si>
  <si>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</si>
  <si>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</si>
  <si>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</si>
  <si>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</si>
  <si>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</si>
  <si>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</si>
  <si>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</si>
  <si>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</si>
  <si>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</si>
  <si>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</si>
  <si>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</si>
  <si>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</si>
  <si>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</si>
  <si>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</si>
  <si>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</si>
  <si>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</si>
  <si>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</si>
  <si>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</si>
  <si>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</si>
  <si>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</si>
  <si>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</si>
  <si>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</si>
  <si>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</si>
  <si>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</si>
  <si>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</si>
  <si>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</si>
  <si>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</si>
  <si>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</si>
  <si>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</si>
  <si>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</si>
  <si>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</si>
  <si>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</si>
  <si>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</si>
  <si>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</si>
  <si>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</si>
  <si>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</si>
  <si>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</si>
  <si>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</si>
  <si>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</si>
  <si>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</si>
  <si>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</si>
  <si>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</si>
  <si>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</si>
  <si>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</si>
  <si>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</si>
  <si>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</si>
  <si>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</si>
  <si>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</si>
  <si>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</si>
  <si>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</si>
  <si>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</si>
  <si>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</si>
  <si>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</si>
  <si>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</si>
  <si>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</si>
  <si>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</si>
  <si>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</si>
  <si>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</si>
  <si>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</si>
  <si>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</si>
  <si>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</si>
  <si>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</si>
  <si>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</si>
  <si>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</si>
  <si>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</si>
  <si>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</si>
  <si>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</si>
  <si>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</si>
  <si>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</si>
  <si>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</si>
  <si>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</si>
  <si>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</si>
  <si>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</si>
  <si>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</si>
  <si>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</si>
  <si>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</si>
  <si>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</si>
  <si>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</si>
  <si>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</si>
  <si>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</si>
  <si>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</si>
  <si>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</si>
  <si>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</si>
  <si>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</si>
  <si>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</si>
  <si>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</si>
  <si>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</si>
  <si>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</si>
  <si>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</si>
  <si>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</si>
  <si>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</si>
  <si>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</si>
  <si>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</si>
  <si>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</si>
  <si>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</si>
  <si>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</si>
  <si>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</si>
  <si>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</si>
  <si>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</si>
  <si>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</si>
  <si>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</si>
  <si>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</si>
  <si>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</si>
  <si>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</si>
  <si>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</si>
  <si>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</si>
  <si>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</si>
  <si>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</si>
  <si>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</si>
  <si>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</si>
  <si>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</si>
  <si>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</si>
  <si>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</si>
  <si>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</si>
  <si>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</si>
  <si>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</si>
  <si>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</si>
  <si>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</si>
  <si>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</si>
  <si>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</si>
  <si>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</si>
  <si>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</si>
  <si>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</si>
  <si>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</si>
  <si>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</si>
  <si>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</si>
  <si>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</si>
  <si>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</si>
  <si>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</si>
  <si>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</si>
  <si>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</si>
  <si>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</si>
  <si>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</si>
  <si>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</si>
  <si>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</si>
  <si>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</si>
  <si>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</si>
  <si>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</si>
  <si>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</si>
  <si>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</si>
  <si>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</si>
  <si>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</si>
  <si>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</si>
  <si>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</si>
  <si>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</si>
  <si>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</si>
  <si>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</si>
  <si>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</si>
  <si>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</si>
  <si>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</si>
  <si>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</si>
  <si>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</si>
  <si>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</si>
  <si>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</si>
  <si>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</si>
  <si>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</si>
  <si>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</si>
  <si>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</si>
  <si>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</si>
  <si>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</si>
  <si>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</si>
  <si>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</si>
  <si>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</si>
  <si>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</si>
  <si>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</si>
  <si>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</si>
  <si>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</si>
  <si>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</si>
  <si>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</si>
  <si>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</si>
  <si>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</si>
  <si>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</si>
  <si>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</si>
  <si>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</si>
  <si>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</si>
  <si>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</si>
  <si>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</si>
  <si>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</si>
  <si>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</si>
  <si>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</si>
  <si>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</si>
  <si>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</si>
  <si>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</si>
  <si>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</si>
  <si>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</si>
  <si>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</si>
  <si>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</si>
  <si>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</si>
  <si>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</si>
  <si>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</si>
  <si>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</si>
  <si>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</si>
  <si>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</si>
  <si>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</si>
  <si>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</si>
  <si>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</si>
  <si>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</si>
  <si>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</si>
  <si>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</si>
  <si>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</si>
  <si>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</si>
  <si>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</si>
  <si>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</si>
  <si>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</si>
  <si>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</si>
  <si>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</si>
  <si>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</si>
  <si>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</si>
  <si>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</si>
  <si>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</si>
  <si>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</si>
  <si>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</si>
  <si>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</si>
  <si>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</si>
  <si>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</si>
  <si>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</si>
  <si>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</si>
  <si>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</si>
  <si>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</si>
  <si>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</si>
  <si>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</si>
  <si>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</si>
  <si>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</si>
  <si>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</si>
  <si>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</si>
  <si>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</si>
  <si>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</si>
  <si>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</si>
  <si>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</si>
  <si>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</si>
  <si>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</si>
  <si>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</si>
  <si>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</si>
  <si>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</si>
  <si>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</si>
  <si>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</si>
  <si>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</si>
  <si>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</si>
  <si>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</si>
  <si>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</si>
  <si>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</si>
  <si>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</si>
  <si>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</si>
  <si>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</si>
  <si>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</si>
  <si>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</si>
  <si>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</si>
  <si>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</si>
  <si>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</si>
  <si>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</si>
  <si>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</si>
  <si>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</si>
  <si>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</si>
  <si>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</si>
  <si>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</si>
  <si>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</si>
  <si>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</si>
  <si>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</si>
  <si>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</si>
  <si>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</si>
  <si>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</si>
  <si>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</si>
  <si>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</si>
  <si>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</si>
  <si>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</si>
  <si>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</si>
  <si>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</si>
  <si>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</si>
  <si>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</si>
  <si>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</si>
  <si>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</si>
  <si>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</si>
  <si>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</si>
  <si>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</si>
  <si>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</si>
  <si>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</si>
  <si>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</si>
  <si>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</si>
  <si>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</si>
  <si>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</si>
  <si>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</si>
  <si>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</si>
  <si>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</si>
  <si>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</si>
  <si>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</si>
  <si>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</si>
  <si>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</si>
  <si>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</si>
  <si>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</si>
  <si>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</si>
  <si>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</si>
  <si>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</si>
  <si>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</si>
  <si>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</si>
  <si>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</si>
  <si>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</si>
  <si>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</si>
  <si>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</si>
  <si>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</si>
  <si>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</si>
  <si>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</si>
  <si>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</si>
  <si>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</si>
  <si>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</si>
  <si>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</si>
  <si>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</si>
  <si>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</si>
  <si>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</si>
  <si>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</si>
  <si>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</si>
  <si>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</si>
  <si>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</si>
  <si>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</si>
  <si>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</si>
  <si>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</si>
  <si>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</si>
  <si>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</si>
  <si>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</si>
  <si>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</si>
  <si>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</si>
  <si>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</si>
  <si>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</si>
  <si>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</si>
  <si>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</si>
  <si>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</si>
  <si>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</si>
  <si>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</si>
  <si>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</si>
  <si>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</si>
  <si>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</si>
  <si>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</si>
  <si>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</si>
  <si>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</si>
  <si>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</si>
  <si>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</si>
  <si>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</si>
  <si>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</si>
  <si>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</si>
  <si>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</si>
  <si>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</si>
  <si>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</si>
  <si>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</si>
  <si>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</si>
  <si>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</si>
  <si>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</si>
  <si>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</si>
  <si>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</si>
  <si>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</si>
  <si>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</si>
  <si>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</si>
  <si>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</si>
  <si>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</si>
  <si>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</si>
  <si>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</si>
  <si>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</si>
  <si>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</si>
  <si>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</si>
  <si>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</si>
  <si>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</si>
  <si>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</si>
  <si>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</si>
  <si>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</si>
  <si>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</si>
  <si>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</si>
  <si>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</si>
  <si>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</si>
  <si>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</si>
  <si>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</si>
  <si>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</si>
  <si>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</si>
  <si>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</si>
  <si>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</si>
  <si>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</si>
  <si>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</si>
  <si>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</si>
  <si>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</si>
  <si>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</si>
  <si>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</si>
  <si>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</si>
  <si>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</si>
  <si>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</si>
  <si>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</si>
  <si>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</si>
  <si>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</si>
  <si>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</si>
  <si>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</si>
  <si>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</si>
  <si>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</si>
  <si>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</si>
  <si>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</si>
  <si>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</si>
  <si>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</si>
  <si>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</si>
  <si>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</si>
  <si>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</si>
  <si>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</si>
  <si>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</si>
  <si>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</si>
  <si>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</si>
  <si>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</si>
  <si>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</si>
  <si>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</si>
  <si>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</si>
  <si>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</si>
  <si>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</si>
  <si>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</si>
  <si>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</si>
  <si>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</si>
  <si>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</si>
  <si>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</si>
  <si>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</si>
  <si>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</si>
  <si>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</si>
  <si>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</si>
  <si>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</si>
  <si>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</si>
  <si>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</si>
  <si>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</si>
  <si>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</si>
  <si>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</si>
  <si>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</si>
  <si>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</si>
  <si>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</si>
  <si>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</si>
  <si>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</si>
  <si>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</si>
  <si>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</si>
  <si>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</si>
  <si>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</si>
  <si>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</si>
  <si>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</si>
  <si>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</si>
  <si>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</si>
  <si>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</si>
  <si>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</si>
  <si>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</si>
  <si>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</si>
  <si>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</si>
  <si>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</si>
  <si>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</si>
  <si>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</si>
  <si>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</si>
  <si>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</si>
  <si>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</si>
  <si>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</si>
  <si>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</si>
  <si>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</si>
  <si>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</si>
  <si>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</si>
  <si>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</si>
  <si>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</si>
  <si>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</si>
  <si>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</si>
  <si>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</si>
  <si>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</si>
  <si>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</si>
  <si>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</si>
  <si>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</si>
  <si>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</si>
  <si>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</si>
  <si>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</si>
  <si>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</si>
  <si>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</si>
  <si>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</si>
  <si>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</si>
  <si>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</si>
  <si>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</si>
  <si>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</si>
  <si>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</si>
  <si>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</si>
  <si>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</si>
  <si>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</si>
  <si>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</si>
  <si>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</si>
  <si>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</si>
  <si>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</si>
  <si>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</si>
  <si>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</si>
  <si>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</si>
  <si>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</si>
  <si>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</si>
  <si>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</si>
  <si>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</si>
  <si>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</si>
  <si>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</si>
  <si>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</si>
  <si>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</si>
  <si>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</si>
  <si>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</si>
  <si>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</si>
  <si>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</si>
  <si>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</si>
  <si>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</si>
  <si>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</si>
  <si>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</si>
  <si>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</si>
  <si>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</si>
  <si>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</si>
  <si>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</si>
  <si>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</si>
  <si>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</si>
  <si>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</si>
  <si>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</si>
  <si>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</si>
  <si>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</si>
  <si>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</si>
  <si>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</si>
  <si>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</si>
  <si>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</si>
  <si>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</si>
  <si>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</si>
  <si>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</si>
  <si>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</si>
  <si>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</si>
  <si>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</si>
  <si>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</si>
  <si>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</si>
  <si>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</si>
  <si>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</si>
  <si>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</si>
  <si>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</si>
  <si>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</si>
  <si>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</si>
  <si>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</si>
  <si>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</si>
  <si>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</si>
  <si>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</si>
  <si>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</si>
  <si>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</si>
  <si>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</si>
  <si>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</si>
  <si>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</si>
  <si>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</si>
  <si>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</si>
  <si>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</si>
  <si>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</si>
  <si>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</si>
  <si>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</si>
  <si>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</si>
  <si>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</si>
  <si>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</si>
  <si>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</si>
  <si>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</si>
  <si>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</si>
  <si>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</si>
  <si>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</si>
  <si>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</si>
  <si>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</si>
  <si>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</si>
  <si>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</si>
  <si>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</si>
  <si>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</si>
  <si>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</si>
  <si>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</si>
  <si>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</si>
  <si>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</si>
  <si>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</si>
  <si>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</si>
  <si>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</si>
  <si>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</si>
  <si>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</si>
  <si>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</si>
  <si>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</si>
  <si>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</si>
  <si>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</si>
  <si>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</si>
  <si>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</si>
  <si>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</si>
  <si>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</si>
  <si>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</si>
  <si>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</si>
  <si>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</si>
  <si>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</si>
  <si>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</si>
  <si>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</si>
  <si>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</si>
  <si>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</si>
  <si>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</si>
  <si>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</si>
  <si>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</si>
  <si>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</si>
  <si>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</si>
  <si>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</si>
  <si>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</si>
  <si>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</si>
  <si>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</si>
  <si>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</si>
  <si>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</si>
  <si>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</si>
  <si>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</si>
  <si>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</si>
  <si>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</si>
  <si>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</si>
  <si>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</si>
  <si>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</si>
  <si>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</si>
  <si>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</si>
  <si>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</si>
  <si>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</si>
  <si>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</si>
  <si>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</si>
  <si>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</si>
  <si>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</si>
  <si>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</si>
  <si>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</si>
  <si>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</si>
  <si>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</si>
  <si>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</si>
  <si>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</si>
  <si>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</si>
  <si>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</si>
  <si>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</si>
  <si>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</si>
  <si>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</si>
  <si>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</si>
  <si>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</si>
  <si>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</si>
  <si>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</si>
  <si>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</si>
  <si>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</si>
  <si>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</si>
  <si>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</si>
  <si>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</si>
  <si>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</si>
  <si>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</si>
  <si>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</si>
  <si>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</si>
  <si>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</si>
  <si>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</si>
  <si>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</si>
  <si>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</si>
  <si>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</si>
  <si>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</si>
  <si>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</si>
  <si>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</si>
  <si>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</si>
  <si>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</si>
  <si>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</si>
  <si>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</si>
  <si>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</si>
  <si>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</si>
  <si>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</si>
  <si>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</si>
  <si>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</si>
  <si>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</si>
  <si>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</si>
  <si>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</si>
  <si>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</si>
  <si>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</si>
  <si>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</si>
  <si>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</si>
  <si>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</si>
  <si>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</si>
  <si>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</si>
  <si>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</si>
  <si>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</si>
  <si>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</si>
  <si>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</si>
  <si>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</si>
  <si>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</si>
  <si>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</si>
  <si>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</si>
  <si>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</si>
  <si>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</si>
  <si>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</si>
  <si>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</si>
  <si>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</si>
  <si>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</si>
  <si>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</si>
  <si>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</si>
  <si>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</si>
  <si>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</si>
  <si>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</si>
  <si>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</si>
  <si>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</si>
  <si>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</si>
  <si>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</si>
  <si>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</si>
  <si>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</si>
  <si>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</si>
  <si>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</si>
  <si>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</si>
  <si>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</si>
  <si>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</si>
  <si>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</si>
  <si>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</si>
  <si>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</si>
  <si>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</si>
  <si>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</si>
  <si>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</si>
  <si>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</si>
  <si>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</si>
  <si>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</si>
  <si>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</si>
  <si>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</si>
  <si>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</si>
  <si>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</si>
  <si>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</si>
  <si>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</si>
  <si>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</si>
  <si>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</si>
  <si>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</si>
  <si>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</si>
  <si>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</si>
  <si>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</si>
  <si>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</si>
  <si>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</si>
  <si>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</si>
  <si>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</si>
  <si>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</si>
  <si>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</si>
  <si>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</si>
  <si>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</si>
  <si>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</si>
  <si>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</si>
  <si>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</si>
  <si>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</si>
  <si>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</si>
  <si>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</si>
  <si>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</si>
  <si>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</si>
  <si>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</si>
  <si>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</si>
  <si>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</si>
  <si>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</si>
  <si>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</si>
  <si>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</si>
  <si>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</si>
  <si>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</si>
  <si>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</si>
  <si>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</si>
  <si>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</si>
  <si>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</si>
  <si>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</si>
  <si>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</si>
  <si>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</si>
  <si>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</si>
  <si>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</si>
  <si>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</si>
  <si>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</si>
  <si>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</si>
  <si>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</si>
  <si>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</si>
  <si>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</si>
  <si>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</si>
  <si>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</si>
  <si>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</si>
  <si>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</si>
  <si>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</si>
  <si>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</si>
  <si>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</si>
  <si>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</si>
  <si>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</si>
  <si>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</si>
  <si>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</si>
  <si>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</si>
  <si>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</si>
  <si>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</si>
  <si>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</si>
  <si>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</si>
  <si>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</si>
  <si>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</si>
  <si>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</si>
  <si>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</si>
  <si>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</si>
  <si>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</si>
  <si>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</si>
  <si>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</si>
  <si>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</si>
  <si>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</si>
  <si>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</si>
  <si>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</si>
  <si>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</si>
  <si>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</si>
  <si>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</si>
  <si>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</si>
  <si>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</si>
  <si>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</si>
  <si>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</si>
  <si>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</si>
  <si>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</si>
  <si>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</si>
  <si>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</si>
  <si>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</si>
  <si>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</si>
  <si>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</si>
  <si>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</si>
  <si>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</si>
  <si>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</si>
  <si>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</si>
  <si>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</si>
  <si>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</si>
  <si>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</si>
  <si>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</si>
  <si>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</si>
  <si>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</si>
  <si>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</si>
  <si>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</si>
  <si>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</si>
  <si>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</si>
  <si>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</si>
  <si>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</si>
  <si>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</si>
  <si>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</si>
  <si>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</si>
  <si>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</si>
  <si>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</si>
  <si>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</si>
  <si>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</si>
  <si>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</si>
  <si>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</si>
  <si>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</si>
  <si>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</si>
  <si>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</si>
  <si>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</si>
  <si>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</si>
  <si>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</si>
  <si>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</si>
  <si>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</si>
  <si>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</si>
  <si>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</si>
  <si>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</si>
  <si>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</si>
  <si>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</si>
  <si>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</si>
  <si>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</si>
  <si>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</si>
  <si>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</si>
  <si>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</si>
  <si>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</si>
  <si>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</si>
  <si>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</si>
  <si>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</si>
  <si>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</si>
  <si>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</si>
  <si>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</si>
  <si>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</si>
  <si>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</si>
  <si>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</si>
  <si>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</si>
  <si>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</si>
  <si>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</si>
  <si>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</si>
  <si>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</si>
  <si>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</si>
  <si>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</si>
  <si>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</si>
  <si>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</si>
  <si>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</si>
  <si>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</si>
  <si>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</si>
  <si>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</si>
  <si>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</si>
  <si>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</si>
  <si>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</si>
  <si>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</si>
  <si>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</si>
  <si>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</si>
  <si>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</si>
  <si>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</si>
  <si>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</si>
  <si>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</si>
  <si>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</si>
  <si>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</si>
  <si>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</si>
  <si>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</si>
  <si>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</si>
  <si>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</si>
  <si>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</si>
  <si>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</si>
  <si>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</si>
  <si>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</si>
  <si>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</si>
  <si>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</si>
  <si>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</si>
  <si>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</si>
  <si>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</si>
  <si>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</si>
  <si>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</si>
  <si>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</si>
  <si>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</si>
  <si>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</si>
  <si>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</si>
  <si>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</si>
  <si>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</si>
  <si>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</si>
  <si>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</si>
  <si>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</si>
  <si>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</si>
  <si>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</si>
  <si>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</si>
  <si>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</si>
  <si>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</si>
  <si>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</si>
  <si>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</si>
  <si>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</si>
  <si>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</si>
  <si>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</si>
  <si>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</si>
  <si>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</si>
  <si>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</si>
  <si>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</si>
  <si>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</si>
  <si>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</si>
  <si>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</si>
  <si>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</si>
  <si>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</si>
  <si>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</si>
  <si>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</si>
  <si>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</si>
  <si>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</si>
  <si>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</si>
  <si>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</si>
  <si>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</si>
  <si>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</si>
  <si>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</si>
  <si>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</si>
  <si>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</si>
  <si>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</si>
  <si>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</si>
  <si>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</si>
  <si>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</si>
  <si>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</si>
  <si>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</si>
  <si>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</si>
  <si>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</si>
  <si>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</si>
  <si>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</si>
  <si>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</si>
  <si>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</si>
  <si>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</si>
  <si>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</si>
  <si>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</si>
  <si>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</si>
  <si>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</si>
  <si>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</si>
  <si>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</si>
  <si>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</si>
  <si>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</si>
  <si>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</si>
  <si>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</si>
  <si>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</si>
  <si>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</si>
  <si>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</si>
  <si>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</si>
  <si>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</si>
  <si>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</si>
  <si>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</si>
  <si>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</si>
  <si>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</si>
  <si>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</si>
  <si>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</si>
  <si>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</si>
  <si>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</si>
  <si>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</si>
  <si>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</si>
  <si>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</si>
  <si>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</si>
  <si>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</si>
  <si>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</si>
  <si>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</si>
  <si>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</si>
  <si>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</si>
  <si>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</si>
  <si>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</si>
  <si>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</si>
  <si>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</si>
  <si>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</si>
  <si>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</si>
  <si>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</si>
  <si>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</si>
  <si>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</si>
  <si>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</si>
  <si>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</si>
  <si>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</si>
  <si>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</si>
  <si>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</si>
  <si>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</si>
  <si>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</si>
  <si>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</si>
  <si>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</si>
  <si>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</si>
  <si>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</si>
  <si>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</si>
  <si>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</si>
  <si>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</si>
  <si>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</si>
  <si>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</si>
  <si>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</si>
  <si>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</si>
  <si>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</si>
  <si>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</si>
  <si>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</si>
  <si>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</si>
  <si>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</si>
  <si>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</si>
  <si>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</si>
  <si>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</si>
  <si>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</si>
  <si>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</si>
  <si>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</si>
  <si>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</si>
  <si>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</si>
  <si>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</si>
  <si>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</si>
  <si>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</si>
  <si>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</si>
  <si>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</si>
  <si>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</si>
  <si>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</si>
  <si>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</si>
  <si>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</si>
  <si>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</si>
  <si>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</si>
  <si>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</si>
  <si>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</si>
  <si>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</si>
  <si>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</si>
  <si>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</si>
  <si>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</si>
  <si>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</si>
  <si>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</si>
  <si>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</si>
  <si>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</si>
  <si>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</si>
  <si>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</si>
  <si>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</si>
  <si>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</si>
  <si>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</si>
  <si>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</si>
  <si>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</si>
  <si>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</si>
  <si>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</si>
  <si>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</si>
  <si>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</si>
  <si>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</si>
  <si>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</si>
  <si>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</si>
  <si>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</si>
  <si>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</si>
  <si>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</si>
  <si>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</si>
  <si>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</si>
  <si>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</si>
  <si>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</si>
  <si>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</si>
  <si>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</si>
  <si>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</si>
  <si>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</si>
  <si>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</si>
  <si>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</si>
  <si>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</si>
  <si>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</si>
  <si>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</si>
  <si>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</si>
  <si>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</si>
  <si>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</si>
  <si>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</si>
  <si>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</si>
  <si>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</si>
  <si>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</si>
  <si>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</si>
  <si>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</si>
  <si>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</si>
  <si>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</si>
  <si>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</si>
  <si>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</si>
  <si>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</si>
  <si>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</si>
  <si>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</si>
  <si>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</si>
  <si>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</si>
  <si>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</si>
  <si>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</si>
  <si>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</si>
  <si>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</si>
  <si>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</si>
  <si>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</si>
  <si>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</si>
  <si>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</si>
  <si>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</si>
  <si>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</si>
  <si>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</si>
  <si>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</si>
  <si>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</si>
  <si>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</si>
  <si>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</si>
  <si>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</si>
  <si>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</si>
  <si>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</si>
  <si>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</si>
  <si>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</si>
  <si>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</si>
  <si>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</si>
  <si>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</si>
  <si>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</si>
  <si>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</si>
  <si>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</si>
  <si>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</si>
  <si>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</si>
  <si>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</si>
  <si>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</si>
  <si>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</si>
  <si>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</si>
  <si>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</si>
  <si>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</si>
  <si>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</si>
  <si>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</si>
  <si>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</si>
  <si>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</si>
  <si>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</si>
  <si>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</si>
  <si>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</si>
  <si>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</si>
  <si>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</si>
  <si>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</si>
  <si>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</si>
  <si>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</si>
  <si>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</si>
  <si>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</si>
  <si>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</si>
  <si>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</si>
  <si>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</si>
  <si>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</si>
  <si>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</si>
  <si>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</si>
  <si>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</si>
  <si>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</si>
  <si>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</si>
  <si>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</si>
  <si>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</si>
  <si>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</si>
  <si>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</si>
  <si>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</si>
  <si>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</si>
  <si>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</si>
  <si>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</si>
  <si>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</si>
  <si>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</si>
  <si>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</si>
  <si>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</si>
  <si>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</si>
  <si>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</si>
  <si>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</si>
  <si>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</si>
  <si>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</si>
  <si>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</si>
  <si>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</si>
  <si>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</si>
  <si>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</si>
  <si>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</si>
  <si>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</si>
  <si>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</si>
  <si>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</si>
  <si>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</si>
  <si>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</si>
  <si>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</si>
  <si>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</si>
  <si>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</si>
  <si>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</si>
  <si>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</si>
  <si>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</si>
  <si>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</si>
  <si>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</si>
  <si>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</si>
  <si>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</si>
  <si>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</si>
  <si>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</si>
  <si>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</si>
  <si>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</si>
  <si>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</si>
  <si>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</si>
  <si>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</si>
  <si>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</si>
  <si>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</si>
  <si>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</si>
  <si>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</si>
  <si>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</si>
  <si>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</si>
  <si>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</si>
  <si>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</si>
  <si>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</si>
  <si>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</si>
  <si>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</si>
  <si>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</si>
  <si>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</si>
  <si>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</si>
  <si>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</si>
  <si>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</si>
  <si>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</si>
  <si>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</si>
  <si>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</si>
  <si>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</si>
  <si>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</si>
  <si>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</si>
  <si>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</si>
  <si>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</si>
  <si>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</si>
  <si>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</si>
  <si>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</si>
  <si>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</si>
  <si>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</si>
  <si>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</si>
  <si>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</si>
  <si>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</si>
  <si>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</si>
  <si>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</si>
  <si>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</si>
  <si>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</si>
  <si>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</si>
  <si>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</si>
  <si>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</si>
  <si>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</si>
  <si>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</si>
  <si>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</si>
  <si>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</si>
  <si>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</si>
  <si>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</si>
  <si>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</si>
  <si>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</si>
  <si>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</si>
  <si>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</si>
  <si>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</si>
  <si>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</si>
  <si>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</si>
  <si>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</si>
  <si>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</si>
  <si>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</si>
  <si>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</si>
  <si>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</si>
  <si>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</si>
  <si>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</si>
  <si>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</si>
  <si>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</si>
  <si>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</si>
  <si>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</si>
  <si>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</si>
  <si>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</si>
  <si>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</si>
  <si>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</si>
  <si>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</si>
  <si>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</si>
  <si>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</si>
  <si>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</si>
  <si>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</si>
  <si>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</si>
  <si>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</si>
  <si>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</si>
  <si>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</si>
  <si>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</si>
  <si>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</si>
  <si>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</si>
  <si>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</si>
  <si>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</si>
  <si>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</si>
  <si>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</si>
  <si>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</si>
  <si>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</si>
  <si>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</si>
  <si>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</si>
  <si>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</si>
  <si>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</si>
  <si>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</si>
  <si>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</si>
  <si>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</si>
  <si>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</si>
  <si>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</si>
  <si>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</si>
  <si>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</si>
  <si>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</si>
  <si>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</si>
  <si>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</si>
  <si>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</si>
  <si>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</si>
  <si>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</si>
  <si>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</si>
  <si>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</si>
  <si>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</si>
  <si>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</si>
  <si>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</si>
  <si>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</si>
  <si>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</si>
  <si>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</si>
  <si>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</si>
  <si>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</si>
  <si>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</si>
  <si>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</si>
  <si>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</si>
  <si>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</si>
  <si>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</si>
  <si>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</si>
  <si>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</si>
  <si>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</si>
  <si>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</si>
  <si>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</si>
  <si>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</si>
  <si>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</si>
  <si>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</si>
  <si>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</si>
  <si>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</si>
  <si>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</si>
  <si>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</si>
  <si>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</si>
  <si>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</si>
  <si>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</si>
  <si>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</si>
  <si>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</si>
  <si>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</si>
  <si>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</si>
  <si>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</si>
  <si>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</si>
  <si>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</si>
  <si>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</si>
  <si>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</si>
  <si>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</si>
  <si>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</si>
  <si>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</si>
  <si>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</si>
  <si>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</si>
  <si>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</si>
  <si>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</si>
  <si>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</si>
  <si>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</si>
  <si>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</si>
  <si>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</si>
  <si>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</si>
  <si>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</si>
  <si>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</si>
  <si>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</si>
  <si>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</si>
  <si>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</si>
  <si>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</si>
  <si>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</si>
  <si>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</si>
  <si>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</si>
  <si>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</si>
  <si>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</si>
  <si>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</si>
  <si>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</si>
  <si>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</si>
  <si>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</si>
  <si>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</si>
  <si>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</si>
  <si>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</si>
  <si>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</si>
  <si>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</si>
  <si>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</si>
  <si>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</si>
  <si>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</si>
  <si>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</si>
  <si>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</si>
  <si>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</si>
  <si>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</si>
  <si>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</si>
  <si>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</si>
  <si>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</si>
  <si>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</si>
  <si>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</si>
  <si>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</si>
  <si>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</si>
  <si>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</si>
  <si>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</si>
  <si>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</si>
  <si>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</si>
  <si>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</si>
  <si>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</si>
  <si>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</si>
  <si>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</si>
  <si>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</si>
  <si>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</si>
  <si>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</si>
  <si>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</si>
  <si>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</si>
  <si>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</si>
  <si>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</si>
  <si>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</si>
  <si>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</si>
  <si>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</si>
  <si>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</si>
  <si>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</si>
  <si>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</si>
  <si>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</si>
  <si>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</si>
  <si>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</si>
  <si>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</si>
  <si>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</si>
  <si>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</si>
  <si>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</si>
  <si>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</si>
  <si>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</si>
  <si>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</si>
  <si>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</si>
  <si>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</si>
  <si>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</si>
  <si>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</si>
  <si>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</si>
  <si>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</si>
  <si>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</si>
  <si>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</si>
  <si>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</si>
  <si>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</si>
  <si>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</si>
  <si>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</si>
  <si>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</si>
  <si>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</si>
  <si>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</si>
  <si>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</si>
  <si>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</si>
  <si>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</si>
  <si>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</si>
  <si>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</si>
  <si>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</si>
  <si>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</si>
  <si>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</si>
  <si>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</si>
  <si>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</si>
  <si>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</si>
  <si>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</si>
  <si>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</si>
  <si>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</si>
  <si>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</si>
  <si>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</si>
  <si>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</si>
  <si>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</si>
  <si>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</si>
  <si>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</si>
  <si>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</si>
  <si>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</si>
  <si>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</si>
  <si>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</si>
  <si>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</si>
  <si>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</si>
  <si>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</si>
  <si>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</si>
  <si>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</si>
  <si>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</si>
  <si>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</si>
  <si>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</si>
  <si>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</si>
  <si>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</si>
  <si>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</si>
  <si>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</si>
  <si>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</si>
  <si>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</si>
  <si>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</si>
  <si>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</si>
  <si>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</si>
  <si>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</si>
  <si>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</si>
  <si>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</si>
  <si>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</si>
  <si>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</si>
  <si>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</si>
  <si>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</si>
  <si>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</si>
  <si>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</si>
  <si>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</si>
  <si>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</si>
  <si>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</si>
  <si>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</si>
  <si>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</si>
  <si>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</si>
  <si>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</si>
  <si>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</si>
  <si>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</si>
  <si>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</si>
  <si>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</si>
  <si>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</si>
  <si>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</si>
  <si>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</si>
  <si>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</si>
  <si>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</si>
  <si>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</si>
  <si>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</si>
  <si>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</si>
  <si>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</si>
  <si>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</si>
  <si>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</si>
  <si>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</si>
  <si>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</si>
  <si>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</si>
  <si>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</si>
  <si>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</si>
  <si>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</si>
  <si>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</si>
  <si>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</si>
  <si>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</si>
  <si>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</si>
  <si>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</si>
  <si>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</si>
  <si>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</si>
  <si>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</si>
  <si>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</si>
  <si>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</si>
  <si>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</si>
  <si>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</si>
  <si>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</si>
  <si>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</si>
  <si>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</si>
  <si>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</si>
  <si>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</si>
  <si>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</si>
  <si>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</si>
  <si>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</si>
  <si>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</si>
  <si>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</si>
  <si>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</si>
  <si>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</si>
  <si>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</si>
  <si>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</si>
  <si>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</si>
  <si>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</si>
  <si>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</si>
  <si>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</si>
  <si>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</si>
  <si>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</si>
  <si>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</si>
  <si>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</si>
  <si>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</si>
  <si>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</si>
  <si>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</si>
  <si>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</si>
  <si>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</si>
  <si>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</si>
  <si>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</si>
  <si>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</si>
  <si>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</si>
  <si>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</si>
  <si>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</si>
  <si>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</si>
  <si>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</si>
  <si>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</si>
  <si>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</si>
  <si>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</si>
  <si>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</si>
  <si>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</si>
  <si>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</si>
  <si>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</si>
  <si>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</si>
  <si>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</si>
  <si>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</si>
  <si>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</si>
  <si>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</si>
  <si>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</si>
  <si>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</si>
  <si>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</si>
  <si>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</si>
  <si>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</si>
  <si>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</si>
  <si>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</si>
  <si>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</si>
  <si>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</si>
  <si>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</si>
  <si>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</si>
  <si>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</si>
  <si>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</si>
  <si>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</si>
  <si>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</si>
  <si>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</si>
  <si>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</si>
  <si>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</si>
  <si>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</si>
  <si>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</si>
  <si>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</si>
  <si>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</si>
  <si>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</si>
  <si>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</si>
  <si>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</si>
  <si>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</si>
  <si>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</si>
  <si>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</si>
  <si>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</si>
  <si>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</si>
  <si>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</si>
  <si>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</si>
  <si>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</si>
  <si>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</si>
  <si>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</si>
  <si>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</si>
  <si>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</si>
  <si>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</si>
  <si>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</si>
  <si>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</si>
  <si>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</si>
  <si>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</si>
  <si>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</si>
  <si>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</si>
  <si>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</si>
  <si>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</si>
  <si>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</si>
  <si>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</si>
  <si>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</si>
  <si>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</si>
  <si>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</si>
  <si>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</si>
  <si>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</si>
  <si>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</si>
  <si>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</si>
  <si>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</si>
  <si>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</si>
  <si>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</si>
  <si>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</si>
  <si>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</si>
  <si>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</si>
  <si>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</si>
  <si>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</si>
  <si>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</si>
  <si>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</si>
  <si>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</si>
  <si>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</si>
  <si>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</si>
  <si>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</si>
  <si>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</si>
  <si>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</si>
  <si>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</si>
  <si>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</si>
  <si>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</si>
  <si>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</si>
  <si>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</si>
  <si>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</si>
  <si>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</si>
  <si>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</si>
  <si>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</si>
  <si>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</si>
  <si>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</si>
  <si>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</si>
  <si>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</si>
  <si>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</si>
  <si>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</si>
  <si>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</si>
  <si>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</si>
  <si>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</si>
  <si>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</si>
  <si>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</si>
  <si>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</si>
  <si>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</si>
  <si>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</si>
  <si>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</si>
  <si>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</si>
  <si>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</si>
  <si>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</si>
  <si>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</si>
  <si>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</si>
  <si>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</si>
  <si>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</si>
  <si>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</si>
  <si>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</si>
  <si>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</si>
  <si>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</si>
  <si>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</si>
  <si>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</si>
  <si>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</si>
  <si>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</si>
  <si>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</si>
  <si>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</si>
  <si>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</si>
  <si>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</si>
  <si>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</si>
  <si>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</si>
  <si>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</si>
  <si>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</si>
  <si>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</si>
  <si>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</si>
  <si>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</si>
  <si>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</si>
  <si>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</si>
  <si>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</si>
  <si>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</si>
  <si>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</si>
  <si>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</si>
  <si>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</si>
  <si>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</si>
  <si>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</si>
  <si>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</si>
  <si>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</si>
  <si>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</si>
  <si>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</si>
  <si>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</si>
  <si>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</si>
  <si>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</si>
  <si>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</si>
  <si>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</si>
  <si>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</si>
  <si>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</si>
  <si>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</si>
  <si>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</si>
  <si>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</si>
  <si>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</si>
  <si>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</si>
  <si>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</si>
  <si>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</si>
  <si>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</si>
  <si>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</si>
  <si>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</si>
  <si>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</si>
  <si>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</si>
  <si>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</si>
  <si>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</si>
  <si>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</si>
  <si>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</si>
  <si>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</si>
  <si>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</si>
  <si>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</si>
  <si>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</si>
  <si>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</si>
  <si>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</si>
  <si>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</si>
  <si>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</si>
  <si>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</si>
  <si>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</si>
  <si>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</si>
  <si>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</si>
  <si>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</si>
  <si>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</si>
  <si>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</si>
  <si>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</si>
  <si>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</si>
  <si>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</si>
  <si>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</si>
  <si>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</si>
  <si>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</si>
  <si>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</si>
  <si>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</si>
  <si>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</si>
  <si>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</si>
  <si>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</si>
  <si>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</si>
  <si>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</si>
  <si>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</si>
  <si>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</si>
  <si>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</si>
  <si>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</si>
  <si>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</si>
  <si>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</si>
  <si>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</si>
  <si>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</si>
  <si>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</si>
  <si>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</si>
  <si>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</si>
  <si>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</si>
  <si>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</si>
  <si>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</si>
  <si>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</si>
  <si>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</si>
  <si>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</si>
  <si>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</si>
  <si>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</si>
  <si>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</si>
  <si>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</si>
  <si>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</si>
  <si>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</si>
  <si>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</si>
  <si>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</si>
  <si>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</si>
  <si>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</si>
  <si>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</si>
  <si>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</si>
  <si>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</si>
  <si>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</si>
  <si>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</si>
  <si>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</si>
  <si>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</si>
  <si>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</si>
  <si>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</si>
  <si>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</si>
  <si>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</si>
  <si>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</si>
  <si>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</si>
  <si>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</si>
  <si>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</si>
  <si>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</si>
  <si>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</si>
  <si>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</si>
  <si>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</si>
  <si>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</si>
  <si>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</si>
  <si>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</si>
  <si>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</si>
  <si>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</si>
  <si>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</si>
  <si>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</si>
  <si>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</si>
  <si>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</si>
  <si>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</si>
  <si>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</si>
  <si>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</si>
  <si>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</si>
  <si>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</si>
  <si>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</si>
  <si>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</si>
  <si>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</si>
  <si>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</si>
  <si>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</si>
  <si>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</si>
  <si>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</si>
  <si>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</si>
  <si>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</si>
  <si>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</si>
  <si>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</si>
  <si>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</si>
  <si>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</si>
  <si>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</si>
  <si>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</si>
  <si>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</si>
  <si>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</si>
  <si>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</si>
  <si>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</si>
  <si>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</si>
  <si>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</si>
  <si>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</si>
  <si>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</si>
  <si>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</si>
  <si>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</si>
  <si>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</si>
  <si>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</si>
  <si>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</si>
  <si>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</si>
  <si>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</si>
  <si>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</si>
  <si>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</si>
  <si>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</si>
  <si>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</si>
  <si>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</si>
  <si>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</si>
  <si>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</si>
  <si>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</si>
  <si>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</si>
  <si>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</si>
  <si>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</si>
  <si>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</si>
  <si>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</si>
  <si>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</si>
  <si>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</si>
  <si>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</si>
  <si>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</si>
  <si>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</si>
  <si>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</si>
  <si>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</si>
  <si>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</si>
  <si>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</si>
  <si>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</si>
  <si>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</si>
  <si>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</si>
  <si>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</si>
  <si>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</si>
  <si>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</si>
  <si>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</si>
  <si>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</si>
  <si>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</si>
  <si>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</si>
  <si>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</si>
  <si>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</si>
  <si>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</si>
  <si>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</si>
  <si>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</si>
  <si>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</si>
  <si>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</si>
  <si>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</si>
  <si>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</si>
  <si>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</si>
  <si>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</si>
  <si>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</si>
  <si>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</si>
  <si>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</si>
  <si>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</si>
  <si>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</si>
  <si>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</si>
  <si>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</si>
  <si>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</si>
  <si>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</si>
  <si>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</si>
  <si>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</si>
  <si>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</si>
  <si>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</si>
  <si>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</si>
  <si>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</si>
  <si>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</si>
  <si>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</si>
  <si>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</si>
  <si>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</si>
  <si>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</si>
  <si>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</si>
  <si>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</si>
  <si>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</si>
  <si>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</si>
  <si>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</si>
  <si>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</si>
  <si>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</si>
  <si>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</si>
  <si>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</si>
  <si>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</si>
  <si>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</si>
  <si>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</si>
  <si>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</si>
  <si>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</si>
  <si>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</si>
  <si>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</si>
  <si>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</si>
  <si>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</si>
  <si>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</si>
  <si>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</si>
  <si>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</si>
  <si>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</si>
  <si>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</si>
  <si>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</si>
  <si>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</si>
  <si>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</si>
  <si>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</si>
  <si>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</si>
  <si>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</si>
  <si>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</si>
  <si>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</si>
  <si>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</si>
  <si>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</si>
  <si>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</si>
  <si>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</si>
  <si>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</si>
  <si>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</si>
  <si>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</si>
  <si>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</si>
  <si>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</si>
  <si>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</si>
  <si>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</si>
  <si>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</si>
  <si>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</si>
  <si>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</si>
  <si>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</si>
  <si>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</si>
  <si>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</si>
  <si>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</si>
  <si>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</si>
  <si>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</si>
  <si>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</si>
  <si>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</si>
  <si>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</si>
  <si>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</si>
  <si>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</si>
  <si>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</si>
  <si>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</si>
  <si>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</si>
  <si>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</si>
  <si>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</si>
  <si>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</si>
  <si>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</si>
  <si>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</si>
  <si>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</si>
  <si>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</si>
  <si>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</si>
  <si>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</si>
  <si>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</si>
  <si>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</si>
  <si>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</si>
  <si>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</si>
  <si>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</si>
  <si>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</si>
  <si>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</si>
  <si>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</si>
  <si>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</si>
  <si>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</si>
  <si>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</si>
  <si>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</si>
  <si>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</si>
  <si>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</si>
  <si>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</si>
  <si>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</si>
  <si>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</si>
  <si>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</si>
  <si>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</si>
  <si>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</si>
  <si>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</si>
  <si>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</si>
  <si>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</si>
  <si>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</si>
  <si>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</si>
  <si>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</si>
  <si>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</si>
  <si>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</si>
  <si>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</si>
  <si>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</si>
  <si>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</si>
  <si>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</si>
  <si>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</si>
  <si>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</si>
  <si>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</si>
  <si>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</si>
  <si>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</si>
  <si>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</si>
  <si>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</si>
  <si>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</si>
  <si>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</si>
  <si>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</si>
  <si>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</si>
  <si>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</si>
  <si>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</si>
  <si>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</si>
  <si>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</si>
  <si>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</si>
  <si>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</si>
  <si>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</si>
  <si>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</si>
  <si>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</si>
  <si>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</si>
  <si>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</si>
  <si>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</si>
  <si>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</si>
  <si>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</si>
  <si>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</si>
  <si>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</si>
  <si>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</si>
  <si>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</si>
  <si>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</si>
  <si>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</si>
  <si>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</si>
  <si>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</si>
  <si>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</si>
  <si>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</si>
  <si>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</si>
  <si>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</si>
  <si>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</si>
  <si>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</si>
  <si>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</si>
  <si>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</si>
  <si>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</si>
  <si>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</si>
  <si>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</si>
  <si>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</si>
  <si>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</si>
  <si>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</si>
  <si>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</si>
  <si>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</si>
  <si>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</si>
  <si>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</si>
  <si>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</si>
  <si>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</si>
  <si>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</si>
  <si>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</si>
  <si>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</si>
  <si>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</si>
  <si>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</si>
  <si>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</si>
  <si>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</si>
  <si>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</si>
  <si>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</si>
  <si>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</si>
  <si>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</si>
  <si>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</si>
  <si>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</si>
  <si>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</si>
  <si>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</si>
  <si>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</si>
  <si>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</si>
  <si>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</si>
  <si>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</si>
  <si>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</si>
  <si>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</si>
  <si>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</si>
  <si>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</si>
  <si>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</si>
  <si>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</si>
  <si>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</si>
  <si>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</si>
  <si>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</si>
  <si>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</si>
  <si>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</si>
  <si>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</si>
  <si>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</si>
  <si>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</si>
  <si>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</si>
  <si>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</si>
  <si>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</si>
  <si>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</si>
  <si>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</si>
  <si>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</si>
  <si>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</si>
  <si>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</si>
  <si>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</si>
  <si>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</si>
  <si>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</si>
  <si>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</si>
  <si>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</si>
  <si>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</si>
  <si>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</si>
  <si>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</si>
  <si>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</si>
  <si>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</si>
  <si>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</si>
  <si>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</si>
  <si>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</si>
  <si>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</si>
  <si>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</si>
  <si>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</si>
  <si>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</si>
  <si>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</si>
  <si>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</si>
  <si>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</si>
  <si>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</si>
  <si>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</si>
  <si>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</si>
  <si>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</si>
  <si>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</si>
  <si>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</si>
  <si>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</si>
  <si>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</si>
  <si>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</si>
  <si>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</si>
  <si>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</si>
  <si>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</si>
  <si>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</si>
  <si>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</si>
  <si>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</si>
  <si>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</si>
  <si>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</si>
  <si>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</si>
  <si>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</si>
  <si>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</si>
  <si>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</si>
  <si>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</si>
  <si>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</si>
  <si>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</si>
  <si>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</si>
  <si>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</si>
  <si>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</si>
  <si>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</si>
  <si>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</si>
  <si>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</si>
  <si>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</si>
  <si>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</si>
  <si>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</si>
  <si>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</si>
  <si>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</si>
  <si>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</si>
  <si>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</si>
  <si>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</si>
  <si>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</si>
  <si>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</si>
  <si>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</si>
  <si>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</si>
  <si>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</si>
  <si>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</si>
  <si>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</si>
  <si>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</si>
  <si>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</si>
  <si>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</si>
  <si>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</si>
  <si>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</si>
  <si>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</si>
  <si>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</si>
  <si>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</si>
  <si>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</si>
  <si>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</si>
  <si>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</si>
  <si>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</si>
  <si>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</si>
  <si>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</si>
  <si>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</si>
  <si>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</si>
  <si>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</si>
  <si>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</si>
  <si>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</si>
  <si>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</si>
  <si>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</si>
  <si>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</si>
  <si>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</si>
  <si>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</si>
  <si>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</si>
  <si>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</si>
  <si>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</si>
  <si>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</si>
  <si>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</si>
  <si>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</si>
  <si>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</si>
  <si>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</si>
  <si>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</si>
  <si>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</si>
  <si>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</si>
  <si>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</si>
  <si>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</si>
  <si>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</si>
  <si>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</si>
  <si>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</si>
  <si>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</si>
  <si>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</si>
  <si>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</si>
  <si>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</si>
  <si>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</si>
  <si>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</si>
  <si>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</si>
  <si>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</si>
  <si>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</si>
  <si>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</si>
  <si>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</si>
  <si>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</si>
  <si>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</si>
  <si>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</si>
  <si>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</si>
  <si>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</si>
  <si>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</si>
  <si>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</si>
  <si>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</si>
  <si>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</si>
  <si>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</si>
  <si>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</si>
  <si>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</si>
  <si>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</si>
  <si>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</si>
  <si>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</si>
  <si>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</si>
  <si>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</si>
  <si>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</si>
  <si>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</si>
  <si>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</si>
  <si>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</si>
  <si>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</si>
  <si>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</si>
  <si>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</si>
  <si>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</si>
  <si>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</si>
  <si>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</si>
  <si>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</si>
  <si>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</si>
  <si>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</si>
  <si>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</si>
  <si>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</si>
  <si>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</si>
  <si>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</si>
  <si>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</si>
  <si>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</si>
  <si>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</si>
  <si>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</si>
  <si>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</si>
  <si>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</si>
  <si>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</si>
  <si>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</si>
  <si>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</si>
  <si>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</si>
  <si>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</si>
  <si>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</si>
  <si>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</si>
  <si>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</si>
  <si>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</si>
  <si>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</si>
  <si>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</si>
  <si>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</si>
  <si>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</si>
  <si>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</si>
  <si>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</si>
  <si>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</si>
  <si>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</si>
  <si>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</si>
  <si>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</si>
  <si>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</si>
  <si>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</si>
  <si>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</si>
  <si>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</si>
  <si>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</si>
  <si>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</si>
  <si>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</si>
  <si>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</si>
  <si>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</si>
  <si>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</si>
  <si>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</si>
  <si>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</si>
  <si>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</si>
  <si>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</si>
  <si>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</si>
  <si>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</si>
  <si>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</si>
  <si>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</si>
  <si>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</si>
  <si>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</si>
  <si>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</si>
  <si>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</si>
  <si>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</si>
  <si>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</si>
  <si>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</si>
  <si>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</si>
  <si>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</si>
  <si>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</si>
  <si>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</si>
  <si>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</si>
  <si>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</si>
  <si>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</si>
  <si>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</si>
  <si>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</si>
  <si>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</si>
  <si>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</si>
  <si>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</si>
  <si>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</si>
  <si>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</si>
  <si>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</si>
  <si>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</si>
  <si>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</si>
  <si>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</si>
  <si>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</si>
  <si>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</si>
  <si>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</si>
  <si>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</si>
  <si>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</si>
  <si>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</si>
  <si>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</si>
  <si>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</si>
  <si>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</si>
  <si>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</si>
  <si>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</si>
  <si>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</si>
  <si>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</si>
  <si>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</si>
  <si>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</si>
  <si>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</si>
  <si>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</si>
  <si>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</si>
  <si>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</si>
  <si>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</si>
  <si>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</si>
  <si>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</si>
  <si>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</si>
  <si>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</si>
  <si>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</si>
  <si>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</si>
  <si>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</si>
  <si>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</si>
  <si>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</si>
  <si>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</si>
  <si>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</si>
  <si>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</si>
  <si>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</si>
  <si>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</si>
  <si>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</si>
  <si>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</si>
  <si>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</si>
  <si>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</si>
  <si>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</si>
  <si>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</si>
  <si>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</si>
  <si>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</si>
  <si>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</si>
  <si>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</si>
  <si>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</si>
  <si>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</si>
  <si>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</si>
  <si>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</si>
  <si>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</si>
  <si>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</si>
  <si>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</si>
  <si>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</si>
  <si>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</si>
  <si>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</si>
  <si>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</si>
  <si>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</si>
  <si>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</si>
  <si>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</si>
  <si>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</si>
  <si>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</si>
  <si>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</si>
  <si>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</si>
  <si>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</si>
  <si>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</si>
  <si>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</si>
  <si>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</si>
  <si>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</si>
  <si>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</si>
  <si>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</si>
  <si>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</si>
  <si>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</si>
  <si>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</si>
  <si>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</si>
  <si>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</si>
  <si>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</si>
  <si>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</si>
  <si>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</si>
  <si>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</si>
  <si>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</si>
  <si>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</si>
  <si>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</si>
  <si>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</si>
  <si>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</si>
  <si>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</si>
  <si>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</si>
  <si>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</si>
  <si>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</si>
  <si>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</si>
  <si>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</si>
  <si>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</si>
  <si>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</si>
  <si>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</si>
  <si>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</si>
  <si>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</si>
  <si>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</si>
  <si>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</si>
  <si>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</si>
  <si>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</si>
  <si>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</si>
  <si>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</si>
  <si>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</si>
  <si>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</si>
  <si>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</si>
  <si>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</si>
  <si>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</si>
  <si>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</si>
  <si>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</si>
  <si>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</si>
  <si>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</si>
  <si>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</si>
  <si>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</si>
  <si>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</si>
  <si>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</si>
  <si>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</si>
  <si>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</si>
  <si>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</si>
  <si>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</si>
  <si>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</si>
  <si>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</si>
  <si>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</si>
  <si>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</si>
  <si>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</si>
  <si>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</si>
  <si>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</si>
  <si>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</si>
  <si>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</si>
  <si>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</si>
  <si>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</si>
  <si>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</si>
  <si>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</si>
  <si>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</si>
  <si>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</si>
  <si>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</si>
  <si>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</si>
  <si>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</si>
  <si>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</si>
  <si>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</si>
  <si>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</si>
  <si>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</si>
  <si>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</si>
  <si>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</si>
  <si>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</si>
  <si>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</si>
  <si>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</si>
  <si>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</si>
  <si>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</si>
  <si>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</si>
  <si>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</si>
  <si>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</si>
  <si>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</si>
  <si>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</si>
  <si>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</si>
  <si>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</si>
  <si>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</si>
  <si>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</si>
  <si>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</si>
  <si>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</si>
  <si>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</si>
  <si>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</si>
  <si>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</si>
  <si>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</si>
  <si>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</si>
  <si>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</si>
  <si>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</si>
  <si>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</si>
  <si>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</si>
  <si>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</si>
  <si>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</si>
  <si>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</si>
  <si>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</si>
  <si>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</si>
  <si>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</si>
  <si>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</si>
  <si>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</si>
  <si>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</si>
  <si>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</si>
  <si>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</si>
  <si>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</si>
  <si>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</si>
  <si>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</si>
  <si>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</si>
  <si>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</si>
  <si>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</si>
  <si>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</si>
  <si>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</si>
  <si>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</si>
  <si>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</si>
  <si>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</si>
  <si>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</si>
  <si>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</si>
  <si>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</si>
  <si>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</si>
  <si>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</si>
  <si>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</si>
  <si>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</si>
  <si>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</si>
  <si>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</si>
  <si>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</si>
  <si>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</si>
  <si>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</si>
  <si>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</si>
  <si>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</si>
  <si>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</si>
  <si>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</si>
  <si>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</si>
  <si>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</si>
  <si>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</si>
  <si>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</si>
  <si>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</si>
  <si>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</si>
  <si>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</si>
  <si>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</si>
  <si>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</si>
  <si>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</si>
  <si>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</si>
  <si>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</si>
  <si>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</si>
  <si>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</si>
  <si>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</si>
  <si>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</si>
  <si>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</si>
  <si>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</si>
  <si>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</si>
  <si>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</si>
  <si>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</si>
  <si>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</si>
  <si>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</si>
  <si>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</si>
  <si>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</si>
  <si>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</si>
  <si>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</si>
  <si>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</si>
  <si>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</si>
  <si>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</si>
  <si>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</si>
  <si>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</si>
  <si>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</si>
  <si>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</si>
  <si>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</si>
  <si>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</si>
  <si>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</si>
  <si>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</si>
  <si>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</si>
  <si>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</si>
  <si>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</si>
  <si>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</si>
  <si>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</si>
  <si>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</si>
  <si>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</si>
  <si>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</si>
  <si>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</si>
  <si>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</si>
  <si>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</si>
  <si>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</si>
  <si>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</si>
  <si>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</si>
  <si>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</si>
  <si>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</si>
  <si>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</si>
  <si>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</si>
  <si>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</si>
  <si>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</si>
  <si>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</si>
  <si>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</si>
  <si>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</si>
  <si>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</si>
  <si>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</si>
  <si>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</si>
  <si>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</si>
  <si>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</si>
  <si>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</si>
  <si>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</si>
  <si>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</si>
  <si>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</si>
  <si>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</si>
  <si>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</si>
  <si>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</si>
  <si>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</si>
  <si>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</si>
  <si>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</si>
  <si>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</si>
  <si>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</si>
  <si>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</si>
  <si>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</si>
  <si>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</si>
  <si>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</si>
  <si>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</si>
  <si>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</si>
  <si>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</si>
  <si>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</si>
  <si>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</si>
  <si>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</si>
  <si>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</si>
  <si>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</si>
  <si>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</si>
  <si>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</si>
  <si>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</si>
  <si>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</si>
  <si>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</si>
  <si>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</si>
  <si>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</si>
  <si>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</si>
  <si>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</si>
  <si>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</si>
  <si>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</si>
  <si>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</si>
  <si>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</si>
  <si>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</si>
  <si>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</si>
  <si>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</si>
  <si>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</si>
  <si>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</si>
  <si>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</si>
  <si>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</si>
  <si>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</si>
  <si>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</si>
  <si>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</si>
  <si>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</si>
  <si>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</si>
  <si>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</si>
  <si>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</si>
  <si>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</si>
  <si>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</si>
  <si>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</si>
  <si>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</si>
  <si>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</si>
  <si>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</si>
  <si>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</si>
  <si>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</si>
  <si>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</si>
  <si>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</si>
  <si>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</si>
  <si>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</si>
  <si>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</si>
  <si>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</si>
  <si>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</si>
  <si>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</si>
  <si>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</si>
  <si>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</si>
  <si>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</si>
  <si>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</si>
  <si>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</si>
  <si>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</si>
  <si>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</si>
  <si>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</si>
  <si>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</si>
  <si>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</si>
  <si>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</si>
  <si>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</si>
  <si>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</si>
  <si>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</si>
  <si>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</si>
  <si>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</si>
  <si>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</si>
  <si>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</si>
  <si>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</si>
  <si>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</si>
  <si>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</si>
  <si>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</si>
  <si>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</si>
  <si>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</si>
  <si>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</si>
  <si>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</si>
  <si>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</si>
  <si>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</si>
  <si>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</si>
  <si>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</si>
  <si>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</si>
  <si>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</si>
  <si>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</si>
  <si>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</si>
  <si>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</si>
  <si>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</si>
  <si>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</si>
  <si>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</si>
  <si>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</si>
  <si>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</si>
  <si>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</si>
  <si>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</si>
  <si>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</si>
  <si>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</si>
  <si>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</si>
  <si>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</si>
  <si>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</si>
  <si>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</si>
  <si>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</si>
  <si>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</si>
  <si>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</si>
  <si>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</si>
  <si>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</si>
  <si>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</si>
  <si>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</si>
  <si>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</si>
  <si>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</si>
  <si>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</si>
  <si>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</si>
  <si>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</si>
  <si>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</si>
  <si>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</si>
  <si>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</si>
  <si>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</si>
  <si>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</si>
  <si>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</si>
  <si>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</si>
  <si>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</si>
  <si>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</si>
  <si>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</si>
  <si>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</si>
  <si>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</si>
  <si>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</si>
  <si>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</si>
  <si>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</si>
  <si>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</si>
  <si>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</si>
  <si>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</si>
  <si>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</si>
  <si>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</si>
  <si>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</si>
  <si>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</si>
  <si>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</si>
  <si>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</si>
  <si>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</si>
  <si>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</si>
  <si>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</si>
  <si>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</si>
  <si>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</si>
  <si>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</si>
  <si>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</si>
  <si>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</si>
  <si>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</si>
  <si>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</si>
  <si>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</si>
  <si>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</si>
  <si>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</si>
  <si>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</si>
  <si>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</si>
  <si>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</si>
  <si>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</si>
  <si>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</si>
  <si>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</si>
  <si>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</si>
  <si>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</si>
  <si>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</si>
  <si>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</si>
  <si>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</si>
  <si>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</si>
  <si>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</si>
  <si>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</si>
  <si>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</si>
  <si>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</si>
  <si>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</si>
  <si>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</si>
  <si>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</si>
  <si>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</si>
  <si>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</si>
  <si>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</si>
  <si>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</si>
  <si>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</si>
  <si>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</si>
  <si>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</si>
  <si>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</si>
  <si>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</si>
  <si>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</si>
  <si>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</si>
  <si>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</si>
  <si>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</si>
  <si>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</si>
  <si>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</si>
  <si>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</si>
  <si>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</si>
  <si>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</si>
  <si>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</si>
  <si>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</si>
  <si>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</si>
  <si>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</si>
  <si>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</si>
  <si>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</si>
  <si>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</si>
  <si>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</si>
  <si>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</si>
  <si>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</si>
  <si>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</si>
  <si>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</si>
  <si>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</si>
  <si>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</si>
  <si>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</si>
  <si>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</si>
  <si>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</si>
  <si>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</si>
  <si>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</si>
  <si>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</si>
  <si>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</si>
  <si>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</si>
  <si>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</si>
  <si>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</si>
  <si>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</si>
  <si>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</si>
  <si>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</si>
  <si>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</si>
  <si>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</si>
  <si>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</si>
  <si>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</si>
  <si>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</si>
  <si>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</si>
  <si>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</si>
  <si>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</si>
  <si>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</si>
  <si>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</si>
  <si>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</si>
  <si>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</si>
  <si>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</si>
  <si>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</si>
  <si>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</si>
  <si>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</si>
  <si>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</si>
  <si>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</si>
  <si>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</si>
  <si>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</si>
  <si>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</si>
  <si>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</si>
  <si>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</si>
  <si>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</si>
  <si>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</si>
  <si>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</si>
  <si>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</si>
  <si>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</si>
  <si>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</si>
  <si>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</si>
  <si>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</si>
  <si>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</si>
  <si>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</si>
  <si>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</si>
  <si>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</si>
  <si>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</si>
  <si>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</si>
  <si>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</si>
  <si>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</si>
  <si>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</si>
  <si>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</si>
  <si>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</si>
  <si>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</si>
  <si>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</si>
  <si>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</si>
  <si>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</si>
  <si>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</si>
  <si>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</si>
  <si>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</si>
  <si>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</si>
  <si>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</si>
  <si>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</si>
  <si>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</si>
  <si>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</si>
  <si>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</si>
  <si>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</si>
  <si>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</si>
  <si>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</si>
  <si>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</si>
  <si>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</si>
  <si>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</si>
  <si>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</si>
  <si>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</si>
  <si>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</si>
  <si>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</si>
  <si>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</si>
  <si>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</si>
  <si>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</si>
  <si>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</si>
  <si>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</si>
  <si>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</si>
  <si>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</si>
  <si>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</si>
  <si>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</si>
  <si>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</si>
  <si>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</si>
  <si>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</si>
  <si>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</si>
  <si>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</si>
  <si>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</si>
  <si>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</si>
  <si>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</si>
  <si>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</si>
  <si>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</si>
  <si>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</si>
  <si>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</si>
  <si>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</si>
  <si>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</si>
  <si>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</si>
  <si>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</si>
  <si>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</si>
  <si>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</si>
  <si>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</si>
  <si>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</si>
  <si>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</si>
  <si>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</si>
  <si>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</si>
  <si>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</si>
  <si>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</si>
  <si>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</si>
  <si>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</si>
  <si>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</si>
  <si>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</si>
  <si>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</si>
  <si>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</si>
  <si>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</si>
  <si>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</si>
  <si>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</si>
  <si>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</si>
  <si>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</si>
  <si>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</si>
  <si>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</si>
  <si>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</si>
  <si>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</si>
  <si>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</si>
  <si>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</si>
  <si>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</si>
  <si>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</si>
  <si>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</si>
  <si>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</si>
  <si>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</si>
  <si>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</si>
  <si>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</si>
  <si>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</si>
  <si>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</si>
  <si>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</si>
  <si>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</si>
  <si>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</si>
  <si>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</si>
  <si>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</si>
  <si>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</si>
  <si>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</si>
  <si>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</si>
  <si>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</si>
  <si>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</si>
  <si>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</si>
  <si>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</si>
  <si>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</si>
  <si>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</si>
  <si>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</si>
  <si>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</si>
  <si>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</si>
  <si>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</si>
  <si>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</si>
  <si>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</si>
  <si>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</si>
  <si>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</si>
  <si>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</si>
  <si>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</si>
  <si>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</si>
  <si>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</si>
  <si>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</si>
  <si>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</si>
  <si>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</si>
  <si>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</si>
  <si>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</si>
  <si>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</si>
  <si>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</si>
  <si>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</si>
  <si>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</si>
  <si>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</si>
  <si>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</si>
  <si>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</si>
  <si>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</si>
  <si>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</si>
  <si>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</si>
  <si>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</si>
  <si>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</si>
  <si>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</si>
  <si>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</si>
  <si>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</si>
  <si>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</si>
  <si>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</si>
  <si>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</si>
  <si>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</si>
  <si>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</si>
  <si>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</si>
  <si>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</si>
  <si>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</si>
  <si>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</si>
  <si>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</si>
  <si>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</si>
  <si>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</si>
  <si>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</si>
  <si>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</si>
  <si>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</si>
  <si>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</si>
  <si>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</si>
  <si>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</si>
  <si>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</si>
  <si>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</si>
  <si>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</si>
  <si>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</si>
  <si>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</si>
  <si>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</si>
  <si>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</si>
  <si>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</si>
  <si>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</si>
  <si>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</si>
  <si>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</si>
  <si>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</si>
  <si>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</si>
  <si>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</si>
  <si>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</si>
  <si>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</si>
  <si>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</si>
  <si>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</si>
  <si>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</si>
  <si>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</si>
  <si>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</si>
  <si>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</si>
  <si>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</si>
  <si>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</si>
  <si>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</si>
  <si>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</si>
  <si>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</si>
  <si>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</si>
  <si>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</si>
  <si>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</si>
  <si>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</si>
  <si>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</si>
  <si>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</si>
  <si>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</si>
  <si>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</si>
  <si>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</si>
  <si>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</si>
  <si>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</si>
  <si>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</si>
  <si>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</si>
  <si>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</si>
  <si>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</si>
  <si>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</si>
  <si>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</si>
  <si>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</si>
  <si>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</si>
  <si>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</si>
  <si>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</si>
  <si>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</si>
  <si>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</si>
  <si>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</si>
  <si>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</si>
  <si>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</si>
  <si>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</si>
  <si>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</si>
  <si>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</si>
  <si>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</si>
  <si>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</si>
  <si>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</si>
  <si>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</si>
  <si>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</si>
  <si>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</si>
  <si>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</si>
  <si>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</si>
  <si>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</si>
  <si>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</si>
  <si>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</si>
  <si>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</si>
  <si>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</si>
  <si>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</si>
  <si>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</si>
  <si>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</si>
  <si>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</si>
  <si>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</si>
  <si>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</si>
  <si>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</si>
  <si>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</si>
  <si>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</si>
  <si>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</si>
  <si>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</si>
  <si>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</si>
  <si>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</si>
  <si>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</si>
  <si>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</si>
  <si>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</si>
  <si>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</si>
  <si>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</si>
  <si>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</si>
  <si>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</si>
  <si>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</si>
  <si>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</si>
  <si>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</si>
  <si>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</si>
  <si>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</si>
  <si>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</si>
  <si>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</si>
  <si>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</si>
  <si>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</si>
  <si>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</si>
  <si>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</si>
  <si>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</si>
  <si>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</si>
  <si>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</si>
  <si>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</si>
  <si>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</si>
  <si>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</si>
  <si>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</si>
  <si>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</si>
  <si>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</si>
  <si>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</si>
  <si>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</si>
  <si>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</si>
  <si>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</si>
  <si>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</si>
  <si>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</si>
  <si>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</si>
  <si>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</si>
  <si>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</si>
  <si>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</si>
  <si>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</si>
  <si>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</si>
  <si>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</si>
  <si>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</si>
  <si>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</si>
  <si>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</si>
  <si>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</si>
  <si>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</si>
  <si>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</si>
  <si>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</si>
  <si>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</si>
  <si>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</si>
  <si>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</si>
  <si>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</si>
  <si>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</si>
  <si>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</si>
  <si>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</si>
  <si>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</si>
  <si>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</si>
  <si>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</si>
  <si>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</si>
  <si>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</si>
  <si>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</si>
  <si>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</si>
  <si>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</si>
  <si>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</si>
  <si>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</si>
  <si>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</si>
  <si>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</si>
  <si>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</si>
  <si>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</si>
  <si>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</si>
  <si>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</si>
  <si>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</si>
  <si>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</si>
  <si>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</si>
  <si>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</si>
  <si>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</si>
  <si>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</si>
  <si>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</si>
  <si>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</si>
  <si>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</si>
  <si>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</si>
  <si>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</si>
  <si>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</si>
  <si>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</si>
  <si>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</si>
  <si>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</si>
  <si>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</si>
  <si>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</si>
  <si>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</si>
  <si>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</si>
  <si>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</si>
  <si>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</si>
  <si>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</si>
  <si>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</si>
  <si>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</si>
  <si>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</si>
  <si>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</si>
  <si>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</si>
  <si>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</si>
  <si>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</si>
  <si>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</si>
  <si>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</si>
  <si>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</si>
  <si>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</si>
  <si>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</si>
  <si>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</si>
  <si>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</si>
  <si>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</si>
  <si>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</si>
  <si>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</si>
  <si>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</si>
  <si>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</si>
  <si>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</si>
  <si>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</si>
  <si>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</si>
  <si>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</si>
  <si>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</si>
  <si>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</si>
  <si>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</si>
  <si>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</si>
  <si>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</si>
  <si>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</si>
  <si>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</si>
  <si>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</si>
  <si>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</si>
  <si>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</si>
  <si>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</si>
  <si>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</si>
  <si>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</si>
  <si>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</si>
  <si>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</si>
  <si>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</si>
  <si>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</si>
  <si>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</si>
  <si>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</si>
  <si>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</si>
  <si>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</si>
  <si>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</si>
  <si>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</si>
  <si>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</si>
  <si>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</si>
  <si>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</si>
  <si>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</si>
  <si>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</si>
  <si>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</si>
  <si>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</si>
  <si>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</si>
  <si>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</si>
  <si>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</si>
  <si>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</si>
  <si>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</si>
  <si>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</si>
  <si>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</si>
  <si>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</si>
  <si>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</si>
  <si>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</si>
  <si>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</si>
  <si>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</si>
  <si>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</si>
  <si>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</si>
  <si>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</si>
  <si>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</si>
  <si>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</si>
  <si>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</si>
  <si>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</si>
  <si>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</si>
  <si>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</si>
  <si>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</si>
  <si>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</si>
  <si>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</si>
  <si>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</si>
  <si>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</si>
  <si>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</si>
  <si>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</si>
  <si>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</si>
  <si>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</si>
  <si>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</si>
  <si>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</si>
  <si>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</si>
  <si>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</si>
  <si>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</si>
  <si>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</si>
  <si>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</si>
  <si>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</si>
  <si>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</si>
  <si>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</si>
  <si>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</si>
  <si>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</si>
  <si>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</si>
  <si>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</si>
  <si>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</si>
  <si>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</si>
  <si>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</si>
  <si>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</si>
  <si>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</si>
  <si>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</si>
  <si>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</si>
  <si>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</si>
  <si>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</si>
  <si>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</si>
  <si>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</si>
  <si>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</si>
  <si>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</si>
  <si>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</si>
  <si>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</si>
  <si>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</si>
  <si>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</si>
  <si>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</si>
  <si>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</si>
  <si>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</si>
  <si>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</si>
  <si>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</si>
  <si>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</si>
  <si>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</si>
  <si>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</si>
  <si>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</si>
  <si>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</si>
  <si>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</si>
  <si>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</si>
  <si>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</si>
  <si>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</si>
  <si>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</si>
  <si>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</si>
  <si>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</si>
  <si>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</si>
  <si>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</si>
  <si>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</si>
  <si>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</si>
  <si>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</si>
  <si>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</si>
  <si>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</si>
  <si>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</si>
  <si>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</si>
  <si>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</si>
  <si>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</si>
  <si>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</si>
  <si>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</si>
  <si>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</si>
  <si>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</si>
  <si>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</si>
  <si>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</si>
  <si>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</si>
  <si>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</si>
  <si>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</si>
  <si>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</si>
  <si>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</si>
  <si>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</si>
  <si>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</si>
  <si>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</si>
  <si>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</si>
  <si>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</si>
  <si>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</si>
  <si>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</si>
  <si>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</si>
  <si>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</si>
  <si>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</si>
  <si>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</si>
  <si>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</si>
  <si>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</si>
  <si>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</si>
  <si>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</si>
  <si>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</si>
  <si>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</si>
  <si>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</si>
  <si>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</si>
  <si>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</si>
  <si>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</si>
  <si>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</si>
  <si>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</si>
  <si>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</si>
  <si>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</si>
  <si>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</si>
  <si>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</si>
  <si>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</si>
  <si>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</si>
  <si>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</si>
  <si>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</si>
  <si>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</si>
  <si>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</si>
  <si>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</si>
  <si>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</si>
  <si>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</si>
  <si>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</si>
  <si>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</si>
  <si>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</si>
  <si>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</si>
  <si>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</si>
  <si>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</si>
  <si>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</si>
  <si>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</si>
  <si>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</si>
  <si>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</si>
  <si>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</si>
  <si>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</si>
  <si>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</si>
  <si>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</si>
  <si>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</si>
  <si>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</si>
  <si>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</si>
  <si>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</si>
  <si>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</si>
  <si>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</si>
  <si>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</si>
  <si>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</si>
  <si>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</si>
  <si>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</si>
  <si>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</si>
  <si>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</si>
  <si>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</si>
  <si>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</si>
  <si>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</si>
  <si>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</si>
  <si>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</si>
  <si>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</si>
  <si>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</si>
  <si>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</si>
  <si>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</si>
  <si>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</si>
  <si>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</si>
  <si>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</si>
  <si>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</si>
  <si>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</si>
  <si>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</si>
  <si>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</si>
  <si>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</si>
  <si>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</si>
  <si>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</si>
  <si>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</si>
  <si>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</si>
  <si>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</si>
  <si>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</si>
  <si>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</si>
  <si>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</si>
  <si>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</si>
  <si>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</si>
  <si>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</si>
  <si>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</si>
  <si>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</si>
  <si>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</si>
  <si>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</si>
  <si>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</si>
  <si>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</si>
  <si>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</si>
  <si>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</si>
  <si>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</si>
  <si>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</si>
  <si>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</si>
  <si>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</si>
  <si>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</si>
  <si>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</si>
  <si>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</si>
  <si>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</si>
  <si>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</si>
  <si>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</si>
  <si>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</si>
  <si>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</si>
  <si>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</si>
  <si>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</si>
  <si>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</si>
  <si>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</si>
  <si>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</si>
  <si>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</si>
  <si>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</si>
  <si>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</si>
  <si>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</si>
  <si>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</si>
  <si>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</si>
  <si>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</si>
  <si>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</si>
  <si>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</si>
  <si>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</si>
  <si>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</si>
  <si>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</si>
  <si>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</si>
  <si>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</si>
  <si>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</si>
  <si>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</si>
  <si>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</si>
  <si>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</si>
  <si>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</si>
  <si>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</si>
  <si>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</si>
  <si>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</si>
  <si>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</si>
  <si>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</si>
  <si>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</si>
  <si>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</si>
  <si>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</si>
  <si>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</si>
  <si>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</si>
  <si>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</si>
  <si>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</si>
  <si>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</si>
  <si>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</si>
  <si>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</si>
  <si>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</si>
  <si>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</si>
  <si>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</si>
  <si>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</si>
  <si>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</si>
  <si>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</si>
  <si>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</si>
  <si>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</si>
  <si>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</si>
  <si>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</si>
  <si>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</si>
  <si>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</si>
  <si>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</si>
  <si>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</si>
  <si>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</si>
  <si>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</si>
  <si>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</si>
  <si>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</si>
  <si>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</si>
  <si>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</si>
  <si>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</si>
  <si>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</si>
  <si>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</si>
  <si>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</si>
  <si>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</si>
  <si>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</si>
  <si>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</si>
  <si>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</si>
  <si>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</si>
  <si>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</si>
  <si>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</si>
  <si>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</si>
  <si>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</si>
  <si>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</si>
  <si>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</si>
  <si>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</si>
  <si>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</si>
  <si>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</si>
  <si>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</si>
  <si>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</si>
  <si>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</si>
  <si>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</si>
  <si>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</si>
  <si>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</si>
  <si>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</si>
  <si>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</si>
  <si>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</si>
  <si>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</si>
  <si>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</si>
  <si>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</si>
  <si>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</si>
  <si>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</si>
  <si>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</si>
  <si>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</si>
  <si>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</si>
  <si>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</si>
  <si>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</si>
  <si>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</si>
  <si>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</si>
  <si>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</si>
  <si>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</si>
  <si>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</si>
  <si>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</si>
  <si>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</si>
  <si>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</si>
  <si>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</si>
  <si>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</si>
  <si>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</si>
  <si>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</si>
  <si>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</si>
  <si>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</si>
  <si>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</si>
  <si>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</si>
  <si>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</si>
  <si>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</si>
  <si>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</si>
  <si>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</si>
  <si>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</si>
  <si>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</si>
  <si>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</si>
  <si>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</si>
  <si>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</si>
  <si>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</si>
  <si>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</si>
  <si>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</si>
  <si>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</si>
  <si>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</si>
  <si>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</si>
  <si>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</si>
  <si>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</si>
  <si>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</si>
  <si>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</si>
  <si>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</si>
  <si>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</si>
  <si>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</si>
  <si>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</si>
  <si>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</si>
  <si>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</si>
  <si>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</si>
  <si>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</si>
  <si>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</si>
  <si>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</si>
  <si>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</si>
  <si>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</si>
  <si>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</si>
  <si>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</si>
  <si>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</si>
  <si>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</si>
  <si>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</si>
  <si>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</si>
  <si>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</si>
  <si>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</si>
  <si>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</si>
  <si>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</si>
  <si>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</si>
  <si>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</si>
  <si>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</si>
  <si>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</si>
  <si>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</si>
  <si>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</si>
  <si>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</si>
  <si>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</si>
  <si>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</si>
  <si>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</si>
  <si>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</si>
  <si>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</si>
  <si>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</si>
  <si>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</si>
  <si>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</si>
  <si>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</si>
  <si>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</si>
  <si>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</si>
  <si>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</si>
  <si>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</si>
  <si>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</si>
  <si>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</si>
  <si>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</si>
  <si>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</si>
  <si>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</si>
  <si>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</si>
  <si>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</si>
  <si>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</si>
  <si>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</si>
  <si>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</si>
  <si>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</si>
  <si>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</si>
  <si>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</si>
  <si>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</si>
  <si>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</si>
  <si>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</si>
  <si>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</si>
  <si>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</si>
  <si>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</si>
  <si>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</si>
  <si>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</si>
  <si>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</si>
  <si>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</si>
  <si>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</si>
  <si>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</si>
  <si>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</si>
  <si>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</si>
  <si>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</si>
  <si>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</si>
  <si>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</si>
  <si>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</si>
  <si>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</si>
  <si>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</si>
  <si>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</si>
  <si>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</si>
  <si>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</si>
  <si>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</si>
  <si>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</si>
  <si>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</si>
  <si>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</si>
  <si>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</si>
  <si>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</si>
  <si>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</si>
  <si>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</si>
  <si>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</si>
  <si>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</si>
  <si>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</si>
  <si>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</si>
  <si>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</si>
  <si>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</si>
  <si>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</si>
  <si>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</si>
  <si>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</si>
  <si>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</si>
  <si>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</si>
  <si>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</si>
  <si>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</si>
  <si>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</si>
  <si>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</si>
  <si>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</si>
  <si>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</si>
  <si>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</si>
  <si>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</si>
  <si>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</si>
  <si>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</si>
  <si>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</si>
  <si>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</si>
  <si>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</si>
  <si>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</si>
  <si>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</si>
  <si>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</si>
  <si>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</si>
  <si>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</si>
  <si>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</si>
  <si>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</si>
  <si>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</si>
  <si>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</si>
  <si>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</si>
  <si>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</si>
  <si>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</si>
  <si>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</si>
  <si>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</si>
  <si>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</si>
  <si>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</si>
  <si>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</si>
  <si>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</si>
  <si>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</si>
  <si>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</si>
  <si>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</si>
  <si>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</si>
  <si>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</si>
  <si>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</si>
  <si>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</si>
  <si>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</si>
  <si>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</si>
  <si>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</si>
  <si>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</si>
  <si>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</si>
  <si>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</si>
  <si>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</si>
  <si>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</si>
  <si>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</si>
  <si>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</si>
  <si>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</si>
  <si>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</si>
  <si>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</si>
  <si>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</si>
  <si>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</si>
  <si>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</si>
  <si>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</si>
  <si>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</si>
  <si>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</si>
  <si>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</si>
  <si>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</si>
  <si>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</si>
  <si>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</si>
  <si>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</si>
  <si>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</si>
  <si>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</si>
  <si>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</si>
  <si>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</si>
  <si>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</si>
  <si>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</si>
  <si>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</si>
  <si>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</si>
  <si>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</si>
  <si>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</si>
  <si>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</si>
  <si>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</si>
  <si>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</si>
  <si>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</si>
  <si>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</si>
  <si>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</si>
  <si>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</si>
  <si>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</si>
  <si>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</si>
  <si>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</si>
  <si>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</si>
  <si>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</si>
  <si>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</si>
  <si>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</si>
  <si>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</si>
  <si>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</si>
  <si>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</si>
  <si>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</si>
  <si>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</si>
  <si>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</si>
  <si>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</si>
  <si>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</si>
  <si>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</si>
  <si>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</si>
  <si>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</si>
  <si>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</si>
  <si>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</si>
  <si>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</si>
  <si>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</si>
  <si>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</si>
  <si>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</si>
  <si>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</si>
  <si>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</si>
  <si>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</si>
  <si>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</si>
  <si>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</si>
  <si>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</si>
  <si>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</si>
  <si>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</si>
  <si>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</si>
  <si>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</si>
  <si>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</si>
  <si>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</si>
  <si>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</si>
  <si>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</si>
  <si>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</si>
  <si>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</si>
  <si>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</si>
  <si>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</si>
  <si>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</si>
  <si>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</si>
  <si>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</si>
  <si>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</si>
  <si>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</si>
  <si>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</si>
  <si>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</si>
  <si>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</si>
  <si>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</si>
  <si>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</si>
  <si>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</si>
  <si>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</si>
  <si>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</si>
  <si>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</si>
  <si>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</si>
  <si>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</si>
  <si>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</si>
  <si>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</si>
  <si>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</si>
  <si>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</si>
  <si>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</si>
  <si>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</si>
  <si>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</si>
  <si>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</si>
  <si>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</si>
  <si>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</si>
  <si>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</si>
  <si>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</si>
  <si>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</si>
  <si>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</si>
  <si>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</si>
  <si>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</si>
  <si>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</si>
  <si>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</si>
  <si>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</si>
  <si>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</si>
  <si>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</si>
  <si>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</si>
  <si>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</si>
  <si>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</si>
  <si>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</si>
  <si>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</si>
  <si>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</si>
  <si>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</si>
  <si>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</si>
  <si>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</si>
  <si>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</si>
  <si>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</si>
  <si>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</si>
  <si>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</si>
  <si>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</si>
  <si>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</si>
  <si>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</si>
  <si>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</si>
  <si>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</si>
  <si>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</si>
  <si>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</si>
  <si>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</si>
  <si>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</si>
  <si>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</si>
  <si>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</si>
  <si>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</si>
  <si>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</si>
  <si>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</si>
  <si>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</si>
  <si>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</si>
  <si>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</si>
  <si>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</si>
  <si>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</si>
  <si>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</si>
  <si>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</si>
  <si>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</si>
  <si>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</si>
  <si>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</si>
  <si>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</si>
  <si>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</si>
  <si>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</si>
  <si>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</si>
  <si>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</si>
  <si>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</si>
  <si>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</si>
  <si>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</si>
  <si>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</si>
  <si>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</si>
  <si>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</si>
  <si>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</si>
  <si>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</si>
  <si>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</si>
  <si>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</si>
  <si>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</si>
  <si>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</si>
  <si>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</si>
  <si>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</si>
  <si>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</si>
  <si>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</si>
  <si>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</si>
  <si>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</si>
  <si>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</si>
  <si>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</si>
  <si>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</si>
  <si>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</si>
  <si>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</si>
  <si>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</si>
  <si>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</si>
  <si>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</si>
  <si>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</si>
  <si>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</si>
  <si>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</si>
  <si>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</si>
  <si>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</si>
  <si>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</si>
  <si>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</si>
  <si>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</si>
  <si>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</si>
  <si>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</si>
  <si>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</si>
  <si>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</si>
  <si>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</si>
  <si>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</si>
  <si>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</si>
  <si>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</si>
  <si>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</si>
  <si>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</si>
  <si>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</si>
  <si>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</si>
  <si>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</si>
  <si>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</si>
  <si>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</si>
  <si>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</si>
  <si>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</si>
  <si>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</si>
  <si>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</si>
  <si>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</si>
  <si>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</si>
  <si>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</si>
  <si>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</si>
  <si>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</si>
  <si>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</si>
  <si>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</si>
  <si>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</si>
  <si>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</si>
  <si>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</si>
  <si>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</si>
  <si>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</si>
  <si>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</si>
  <si>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</si>
  <si>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</si>
  <si>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</si>
  <si>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</si>
  <si>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</si>
  <si>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</si>
  <si>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</si>
  <si>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</si>
  <si>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</si>
  <si>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</si>
  <si>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</si>
  <si>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</si>
  <si>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</si>
  <si>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</si>
  <si>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</si>
  <si>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</si>
  <si>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</si>
  <si>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</si>
  <si>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</si>
  <si>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</si>
  <si>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</si>
  <si>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</si>
  <si>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</si>
  <si>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</si>
  <si>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</si>
  <si>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</si>
  <si>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</si>
  <si>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</si>
  <si>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</si>
  <si>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</si>
  <si>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</si>
  <si>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</si>
  <si>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</si>
  <si>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</si>
  <si>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</si>
  <si>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</si>
  <si>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</si>
  <si>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</si>
  <si>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</si>
  <si>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</si>
  <si>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</si>
  <si>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</si>
  <si>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</si>
  <si>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</si>
  <si>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</si>
  <si>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</si>
  <si>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</si>
  <si>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</si>
  <si>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</si>
  <si>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</si>
  <si>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</si>
  <si>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</si>
  <si>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</si>
  <si>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</si>
  <si>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</si>
  <si>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</si>
  <si>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</si>
  <si>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</si>
  <si>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</si>
  <si>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</si>
  <si>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</si>
  <si>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</si>
  <si>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</si>
  <si>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</si>
  <si>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</si>
  <si>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</si>
  <si>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</si>
  <si>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</si>
  <si>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</si>
  <si>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</si>
  <si>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</si>
  <si>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</si>
  <si>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</si>
  <si>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</si>
  <si>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</si>
  <si>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</si>
  <si>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</si>
  <si>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</si>
  <si>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</si>
  <si>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</si>
  <si>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</si>
  <si>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</si>
  <si>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</si>
  <si>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</si>
  <si>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</si>
  <si>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</si>
  <si>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</si>
  <si>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</si>
  <si>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</si>
  <si>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</si>
  <si>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</si>
  <si>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</si>
  <si>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</si>
  <si>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</si>
  <si>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</si>
  <si>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</si>
  <si>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</si>
  <si>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</si>
  <si>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</si>
  <si>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</si>
  <si>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</si>
  <si>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</si>
  <si>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</si>
  <si>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</si>
  <si>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</si>
  <si>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</si>
  <si>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</si>
  <si>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</si>
  <si>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</si>
  <si>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</si>
  <si>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</si>
  <si>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</si>
  <si>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</si>
  <si>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</si>
  <si>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</si>
  <si>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</si>
  <si>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</si>
  <si>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</si>
  <si>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</si>
  <si>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</si>
  <si>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</si>
  <si>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</si>
  <si>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</si>
  <si>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</si>
  <si>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</si>
  <si>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</si>
  <si>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</si>
  <si>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</si>
  <si>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</si>
  <si>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</si>
  <si>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</si>
  <si>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</si>
  <si>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</si>
  <si>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</si>
  <si>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</si>
  <si>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</si>
  <si>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</si>
  <si>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</si>
  <si>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</si>
  <si>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</si>
  <si>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</si>
  <si>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</si>
  <si>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</si>
  <si>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</si>
  <si>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</si>
  <si>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</si>
  <si>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</si>
  <si>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</si>
  <si>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</si>
  <si>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</si>
  <si>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</si>
  <si>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</si>
  <si>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</si>
  <si>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</si>
  <si>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</si>
  <si>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</si>
  <si>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</si>
  <si>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</si>
  <si>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</si>
  <si>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</si>
  <si>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</si>
  <si>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</si>
  <si>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</si>
  <si>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</si>
  <si>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</si>
  <si>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</si>
  <si>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</si>
  <si>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</si>
  <si>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</si>
  <si>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</si>
  <si>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</si>
  <si>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</si>
  <si>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</si>
  <si>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</si>
  <si>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</si>
  <si>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</si>
  <si>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</si>
  <si>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</si>
  <si>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</si>
  <si>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</si>
  <si>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</si>
  <si>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</si>
  <si>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</si>
  <si>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</si>
  <si>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</si>
  <si>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</si>
  <si>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</si>
  <si>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</si>
  <si>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</si>
  <si>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</si>
  <si>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</si>
  <si>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</si>
  <si>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</si>
  <si>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</si>
  <si>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</si>
  <si>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</si>
  <si>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</si>
  <si>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</si>
  <si>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</si>
  <si>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</si>
  <si>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</si>
  <si>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</si>
  <si>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</si>
  <si>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</si>
  <si>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</si>
  <si>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</si>
  <si>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</si>
  <si>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</si>
  <si>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</si>
  <si>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</si>
  <si>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</si>
  <si>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</si>
  <si>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</si>
  <si>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</si>
  <si>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</si>
  <si>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</si>
  <si>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</si>
  <si>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</si>
  <si>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</si>
  <si>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</si>
  <si>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</si>
  <si>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</si>
  <si>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</si>
  <si>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</si>
  <si>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</si>
  <si>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</si>
  <si>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</si>
  <si>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</si>
  <si>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</si>
  <si>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</si>
  <si>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</si>
  <si>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</si>
  <si>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</si>
  <si>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</si>
  <si>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</si>
  <si>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</si>
  <si>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</si>
  <si>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</si>
  <si>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</si>
  <si>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</si>
  <si>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</si>
  <si>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</si>
  <si>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</si>
  <si>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</si>
  <si>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</si>
  <si>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</si>
  <si>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</si>
  <si>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</si>
  <si>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</si>
  <si>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</si>
  <si>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</si>
  <si>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</si>
  <si>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</si>
  <si>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</si>
  <si>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</si>
  <si>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</si>
  <si>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</si>
  <si>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</si>
  <si>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</si>
  <si>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</si>
  <si>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</si>
  <si>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</si>
  <si>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</si>
  <si>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</si>
  <si>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</si>
  <si>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</si>
  <si>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</si>
  <si>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</si>
  <si>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</si>
  <si>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</si>
  <si>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</si>
  <si>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</si>
  <si>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</si>
  <si>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</si>
  <si>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</si>
  <si>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</si>
  <si>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</si>
  <si>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</si>
  <si>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</si>
  <si>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</si>
  <si>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</si>
  <si>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</si>
  <si>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</si>
  <si>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</si>
  <si>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</si>
  <si>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</si>
  <si>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</si>
  <si>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</si>
  <si>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</si>
  <si>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</si>
  <si>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</si>
  <si>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</si>
  <si>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</si>
  <si>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</si>
  <si>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</si>
  <si>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</si>
  <si>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</si>
  <si>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</si>
  <si>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</si>
  <si>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</si>
  <si>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</si>
  <si>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</si>
  <si>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</si>
  <si>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</si>
  <si>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</si>
  <si>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</si>
  <si>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</si>
  <si>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</si>
  <si>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</si>
  <si>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</si>
  <si>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</si>
  <si>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</si>
  <si>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</si>
  <si>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</si>
  <si>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</si>
  <si>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</si>
  <si>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</si>
  <si>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</si>
  <si>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</si>
  <si>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</si>
  <si>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</si>
  <si>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</si>
  <si>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</si>
  <si>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</si>
  <si>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</si>
  <si>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</si>
  <si>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</si>
  <si>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</si>
  <si>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</si>
  <si>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</si>
  <si>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</si>
  <si>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</si>
  <si>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</si>
  <si>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</si>
  <si>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</si>
  <si>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</si>
  <si>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</si>
  <si>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</si>
  <si>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</si>
  <si>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</si>
  <si>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</si>
  <si>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</si>
  <si>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</si>
  <si>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</si>
  <si>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</si>
  <si>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</si>
  <si>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</si>
  <si>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</si>
  <si>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</si>
  <si>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</si>
  <si>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</si>
  <si>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</si>
  <si>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</si>
  <si>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</si>
  <si>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</si>
  <si>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</si>
  <si>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</si>
  <si>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</si>
  <si>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</si>
  <si>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</si>
  <si>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</si>
  <si>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</si>
  <si>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</si>
  <si>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</si>
  <si>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</si>
  <si>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</si>
  <si>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</si>
  <si>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</si>
  <si>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</si>
  <si>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</si>
  <si>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</si>
  <si>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</si>
  <si>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</si>
  <si>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</si>
  <si>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</si>
  <si>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</si>
  <si>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</si>
  <si>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</si>
  <si>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</si>
  <si>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</si>
  <si>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</si>
  <si>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</si>
  <si>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</si>
  <si>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</si>
  <si>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</si>
  <si>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</si>
  <si>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</si>
  <si>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</si>
  <si>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</si>
  <si>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</si>
  <si>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</si>
  <si>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</si>
  <si>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</si>
  <si>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</si>
  <si>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</si>
  <si>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</si>
  <si>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</si>
  <si>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</si>
  <si>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</si>
  <si>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</si>
  <si>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</si>
  <si>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</si>
  <si>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</si>
  <si>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</si>
  <si>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</si>
  <si>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</si>
  <si>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</si>
  <si>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</si>
  <si>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</si>
  <si>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</si>
  <si>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</si>
  <si>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</si>
  <si>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</si>
  <si>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</si>
  <si>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</si>
  <si>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</si>
  <si>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</si>
  <si>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</si>
  <si>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</si>
  <si>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</si>
  <si>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</si>
  <si>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</si>
  <si>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</si>
  <si>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</si>
  <si>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</si>
  <si>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</si>
  <si>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</si>
  <si>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</si>
  <si>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</si>
  <si>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</si>
  <si>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</si>
  <si>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</si>
  <si>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</si>
  <si>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</si>
  <si>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</si>
  <si>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</si>
  <si>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</si>
  <si>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</si>
  <si>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</si>
  <si>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</si>
  <si>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</si>
  <si>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</si>
  <si>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</si>
  <si>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</si>
  <si>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</si>
  <si>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</si>
  <si>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</si>
  <si>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</si>
  <si>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</si>
  <si>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</si>
  <si>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</si>
  <si>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</si>
  <si>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</si>
  <si>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</si>
  <si>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</si>
  <si>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</si>
  <si>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</si>
  <si>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</si>
  <si>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</si>
  <si>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</si>
  <si>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</si>
  <si>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</si>
  <si>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</si>
  <si>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</si>
  <si>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</si>
  <si>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</si>
  <si>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</si>
  <si>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</si>
  <si>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</si>
  <si>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</si>
  <si>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</si>
  <si>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</si>
  <si>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</si>
  <si>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</si>
  <si>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</si>
  <si>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</si>
  <si>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</si>
  <si>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</si>
  <si>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</si>
  <si>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</si>
  <si>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</si>
  <si>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</si>
  <si>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</si>
  <si>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</si>
  <si>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</si>
  <si>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</si>
  <si>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</si>
  <si>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</si>
  <si>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</si>
  <si>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</si>
  <si>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</si>
  <si>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</si>
  <si>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</si>
  <si>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</si>
  <si>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</si>
  <si>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</si>
  <si>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</si>
  <si>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</si>
  <si>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</si>
  <si>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</si>
  <si>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</si>
  <si>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</si>
  <si>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</si>
  <si>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</si>
  <si>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</si>
  <si>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</si>
  <si>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</si>
  <si>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</si>
  <si>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</si>
  <si>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</si>
  <si>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</si>
  <si>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</si>
  <si>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</si>
  <si>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</si>
  <si>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</si>
  <si>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</si>
  <si>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</si>
  <si>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</si>
  <si>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</si>
  <si>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</si>
  <si>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</si>
  <si>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</si>
  <si>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</si>
  <si>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</si>
  <si>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</si>
  <si>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</si>
  <si>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</si>
  <si>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</si>
  <si>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</si>
  <si>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</si>
  <si>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</si>
  <si>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</si>
  <si>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</si>
  <si>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</si>
  <si>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</si>
  <si>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</si>
  <si>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</si>
  <si>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</si>
  <si>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</si>
  <si>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</si>
  <si>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</si>
  <si>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</si>
  <si>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</si>
  <si>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</si>
  <si>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</si>
  <si>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</si>
  <si>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</si>
  <si>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</si>
  <si>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</si>
  <si>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</si>
  <si>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</si>
  <si>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</si>
  <si>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</si>
  <si>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</si>
  <si>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</si>
  <si>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</si>
  <si>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</si>
  <si>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</si>
  <si>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</si>
  <si>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</si>
  <si>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</si>
  <si>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</si>
  <si>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</si>
  <si>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</si>
  <si>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</si>
  <si>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</si>
  <si>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</si>
  <si>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</si>
  <si>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</si>
  <si>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</si>
  <si>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</si>
  <si>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</si>
  <si>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</si>
  <si>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</si>
  <si>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</si>
  <si>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</si>
  <si>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</si>
  <si>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</si>
  <si>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</si>
  <si>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</si>
  <si>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</si>
  <si>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</si>
  <si>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</si>
  <si>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</si>
  <si>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</si>
  <si>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</si>
  <si>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</si>
  <si>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</si>
  <si>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</si>
  <si>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</si>
  <si>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</si>
  <si>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</si>
  <si>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</si>
  <si>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</si>
  <si>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</si>
  <si>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</si>
  <si>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</si>
  <si>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</si>
  <si>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</si>
  <si>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</si>
  <si>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</si>
  <si>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</si>
  <si>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</si>
  <si>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</si>
  <si>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</si>
  <si>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</si>
  <si>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</si>
  <si>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</si>
  <si>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</si>
  <si>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</si>
  <si>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</si>
  <si>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</si>
  <si>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</si>
  <si>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</si>
  <si>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</si>
  <si>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</si>
  <si>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</si>
  <si>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</si>
  <si>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</si>
  <si>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</si>
  <si>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</si>
  <si>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</si>
  <si>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</si>
  <si>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</si>
  <si>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</si>
  <si>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</si>
  <si>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</si>
  <si>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</si>
  <si>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</si>
  <si>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</si>
  <si>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</si>
  <si>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</si>
  <si>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</si>
  <si>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</si>
  <si>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</si>
  <si>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</si>
  <si>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</si>
  <si>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</si>
  <si>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</si>
  <si>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</si>
  <si>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</si>
  <si>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</si>
  <si>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</si>
  <si>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</si>
  <si>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</si>
  <si>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</si>
  <si>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</si>
  <si>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</si>
  <si>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</si>
  <si>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</si>
  <si>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</si>
  <si>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</si>
  <si>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</si>
  <si>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</si>
  <si>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</si>
  <si>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</si>
  <si>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</si>
  <si>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</si>
  <si>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</si>
  <si>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</si>
  <si>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</si>
  <si>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</si>
  <si>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</si>
  <si>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</si>
  <si>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</si>
  <si>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</si>
  <si>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</si>
  <si>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</si>
  <si>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</si>
  <si>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</si>
  <si>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</si>
  <si>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</si>
  <si>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</si>
  <si>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</si>
  <si>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</si>
  <si>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</si>
  <si>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</si>
  <si>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</si>
  <si>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</si>
  <si>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</si>
  <si>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</si>
  <si>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</si>
  <si>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</si>
  <si>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</si>
  <si>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</si>
  <si>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</si>
  <si>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</si>
  <si>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</si>
  <si>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</si>
  <si>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</si>
  <si>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</si>
  <si>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</si>
  <si>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</si>
  <si>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</si>
  <si>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</si>
  <si>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</si>
  <si>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</si>
  <si>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</si>
  <si>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</si>
  <si>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</si>
  <si>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</si>
  <si>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</si>
  <si>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</si>
  <si>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</si>
  <si>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</si>
  <si>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</si>
  <si>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</si>
  <si>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</si>
  <si>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</si>
  <si>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</si>
  <si>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</si>
  <si>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</si>
  <si>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</si>
  <si>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</si>
  <si>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</si>
  <si>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</si>
  <si>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</si>
  <si>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</si>
  <si>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</si>
  <si>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</si>
  <si>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</si>
  <si>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</si>
  <si>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</si>
  <si>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</si>
  <si>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</si>
  <si>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</si>
  <si>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</si>
  <si>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</si>
  <si>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</si>
  <si>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</si>
  <si>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</si>
  <si>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</si>
  <si>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</si>
  <si>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</si>
  <si>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</si>
  <si>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</si>
  <si>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</si>
  <si>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</si>
  <si>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</si>
  <si>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</si>
  <si>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</si>
  <si>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</si>
  <si>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</si>
  <si>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</si>
  <si>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</si>
  <si>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</si>
  <si>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</si>
  <si>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</si>
  <si>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</si>
  <si>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</si>
  <si>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</si>
  <si>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</si>
  <si>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</si>
  <si>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</si>
  <si>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</si>
  <si>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</si>
  <si>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</si>
  <si>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</si>
  <si>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</si>
  <si>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</si>
  <si>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</si>
  <si>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</si>
  <si>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</si>
  <si>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</si>
  <si>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</si>
  <si>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</si>
  <si>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</si>
  <si>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</si>
  <si>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</si>
  <si>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</si>
  <si>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</si>
  <si>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</si>
  <si>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</si>
  <si>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</si>
  <si>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</si>
  <si>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</si>
  <si>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</si>
  <si>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</si>
  <si>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</si>
  <si>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</si>
  <si>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</si>
  <si>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</si>
  <si>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</si>
  <si>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</si>
  <si>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</si>
  <si>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</si>
  <si>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</si>
  <si>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</si>
  <si>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</si>
  <si>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</si>
  <si>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</si>
  <si>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</si>
  <si>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</si>
  <si>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</si>
  <si>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</si>
  <si>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</si>
  <si>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</si>
  <si>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</si>
  <si>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</si>
  <si>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</si>
  <si>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</si>
  <si>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</si>
  <si>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</si>
  <si>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</si>
  <si>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</si>
  <si>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</si>
  <si>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</si>
  <si>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</si>
  <si>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</si>
  <si>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</si>
  <si>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</si>
  <si>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</si>
  <si>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</si>
  <si>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</si>
  <si>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</si>
  <si>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</si>
  <si>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</si>
  <si>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</si>
  <si>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</si>
  <si>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</si>
  <si>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</si>
  <si>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</si>
  <si>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</si>
  <si>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</si>
  <si>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</si>
  <si>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</si>
  <si>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</si>
  <si>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</si>
  <si>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</si>
  <si>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</si>
  <si>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</si>
  <si>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</si>
  <si>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</si>
  <si>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</si>
  <si>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</si>
  <si>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</si>
  <si>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</si>
  <si>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</si>
  <si>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</si>
  <si>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</si>
  <si>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</si>
  <si>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</si>
  <si>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</si>
  <si>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</si>
  <si>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</si>
  <si>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</si>
  <si>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</si>
  <si>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</si>
  <si>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</si>
  <si>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</si>
  <si>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</si>
  <si>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</si>
  <si>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</si>
  <si>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</si>
  <si>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</si>
  <si>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</si>
  <si>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</si>
  <si>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</si>
  <si>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</si>
  <si>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</si>
  <si>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</si>
  <si>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</si>
  <si>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</si>
  <si>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</si>
  <si>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</si>
  <si>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</si>
  <si>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</si>
  <si>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</si>
  <si>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</si>
  <si>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</si>
  <si>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</si>
  <si>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</si>
  <si>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</si>
  <si>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</si>
  <si>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</si>
  <si>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</si>
  <si>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</si>
  <si>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</si>
  <si>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</si>
  <si>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</si>
  <si>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</si>
  <si>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</si>
  <si>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</si>
  <si>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</si>
  <si>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</si>
  <si>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</si>
  <si>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</si>
  <si>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</si>
  <si>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</si>
  <si>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</si>
  <si>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</si>
  <si>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</si>
  <si>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</si>
  <si>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</si>
  <si>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</si>
  <si>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</si>
  <si>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</si>
  <si>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</si>
  <si>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</si>
  <si>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</si>
  <si>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</si>
  <si>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</si>
  <si>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</si>
  <si>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</si>
  <si>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</si>
  <si>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</si>
  <si>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</si>
  <si>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</si>
  <si>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</si>
  <si>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</si>
  <si>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</si>
  <si>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</si>
  <si>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</si>
  <si>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</si>
  <si>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</si>
  <si>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</si>
  <si>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</si>
  <si>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</si>
  <si>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</si>
  <si>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</si>
  <si>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</si>
  <si>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</si>
  <si>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</si>
  <si>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</si>
  <si>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</si>
  <si>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</si>
  <si>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</si>
  <si>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</si>
  <si>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</si>
  <si>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</si>
  <si>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</si>
  <si>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</si>
  <si>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</si>
  <si>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</si>
  <si>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</si>
  <si>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</si>
  <si>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</si>
  <si>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</si>
  <si>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</si>
  <si>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</si>
  <si>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</si>
  <si>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</si>
  <si>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</si>
  <si>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</si>
  <si>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</si>
  <si>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</si>
  <si>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</si>
  <si>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</si>
  <si>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</si>
  <si>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</si>
  <si>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</si>
  <si>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</si>
  <si>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</si>
  <si>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</si>
  <si>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</si>
  <si>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</si>
  <si>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</si>
  <si>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</si>
  <si>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</si>
  <si>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</si>
  <si>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</si>
  <si>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</si>
  <si>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</si>
  <si>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</si>
  <si>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</si>
  <si>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</si>
  <si>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</si>
  <si>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</si>
  <si>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</si>
  <si>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</si>
  <si>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</si>
  <si>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</si>
  <si>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</si>
  <si>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</si>
  <si>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</si>
  <si>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</si>
  <si>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</si>
  <si>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</si>
  <si>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</si>
  <si>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</si>
  <si>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</si>
  <si>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</si>
  <si>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</si>
  <si>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</si>
  <si>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</si>
  <si>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</si>
  <si>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</si>
  <si>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</si>
  <si>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</si>
  <si>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</si>
  <si>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</si>
  <si>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</si>
  <si>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</si>
  <si>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</si>
  <si>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</si>
  <si>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</si>
  <si>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</si>
  <si>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</si>
  <si>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</si>
  <si>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</si>
  <si>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</si>
  <si>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</si>
  <si>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</si>
  <si>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</si>
  <si>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</si>
  <si>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</si>
  <si>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</si>
  <si>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</si>
  <si>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</si>
  <si>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</si>
  <si>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</si>
  <si>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</si>
  <si>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</si>
  <si>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</si>
  <si>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</si>
  <si>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</si>
  <si>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</si>
  <si>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</si>
  <si>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</si>
  <si>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</si>
  <si>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</si>
  <si>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</si>
  <si>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</si>
  <si>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</si>
  <si>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</si>
  <si>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</si>
  <si>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</si>
  <si>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</si>
  <si>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</si>
  <si>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</si>
  <si>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</si>
  <si>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</si>
  <si>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</si>
  <si>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</si>
  <si>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</si>
  <si>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</si>
  <si>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</si>
  <si>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</si>
  <si>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</si>
  <si>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</si>
  <si>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</si>
  <si>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</si>
  <si>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</si>
  <si>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</si>
  <si>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</si>
  <si>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</si>
  <si>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</si>
  <si>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</si>
  <si>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</si>
  <si>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</si>
  <si>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</si>
  <si>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</si>
  <si>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</si>
  <si>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</si>
  <si>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</si>
  <si>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</si>
  <si>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</si>
  <si>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</si>
  <si>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</si>
  <si>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</si>
  <si>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</si>
  <si>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</si>
  <si>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</si>
  <si>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</si>
  <si>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</si>
  <si>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</si>
  <si>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</si>
  <si>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</si>
  <si>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</si>
  <si>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</si>
  <si>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</si>
  <si>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</si>
  <si>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</si>
  <si>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</si>
  <si>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</si>
  <si>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</si>
  <si>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</si>
  <si>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</si>
  <si>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</si>
  <si>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</si>
  <si>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</si>
  <si>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</si>
  <si>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</si>
  <si>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</si>
  <si>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</si>
  <si>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</si>
  <si>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</si>
  <si>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</si>
  <si>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</si>
  <si>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</si>
  <si>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</si>
  <si>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</si>
  <si>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</si>
  <si>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</si>
  <si>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</si>
  <si>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</si>
  <si>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</si>
  <si>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</si>
  <si>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</si>
  <si>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</si>
  <si>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</si>
  <si>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</si>
  <si>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</si>
  <si>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</si>
  <si>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</si>
  <si>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</si>
  <si>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</si>
  <si>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</si>
  <si>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</si>
  <si>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</si>
  <si>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</si>
  <si>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</si>
  <si>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</si>
  <si>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</si>
  <si>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</si>
  <si>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</si>
  <si>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</si>
  <si>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</si>
  <si>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</si>
  <si>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</si>
  <si>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</si>
  <si>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</si>
  <si>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</si>
  <si>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</si>
  <si>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</si>
  <si>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</si>
  <si>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</si>
  <si>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</si>
  <si>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</si>
  <si>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</si>
  <si>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</si>
  <si>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</si>
  <si>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</si>
  <si>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</si>
  <si>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</si>
  <si>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</si>
  <si>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</si>
  <si>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</si>
  <si>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</si>
  <si>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</si>
  <si>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</si>
  <si>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</si>
  <si>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</si>
  <si>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</si>
  <si>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</si>
  <si>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</si>
  <si>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</si>
  <si>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</si>
  <si>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</si>
  <si>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</si>
  <si>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</si>
  <si>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</si>
  <si>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</si>
  <si>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</si>
  <si>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</si>
  <si>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</si>
  <si>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</si>
  <si>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</si>
  <si>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</si>
  <si>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</si>
  <si>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</si>
  <si>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</si>
  <si>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</si>
  <si>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</si>
  <si>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</si>
  <si>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</si>
  <si>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</si>
  <si>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</si>
  <si>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</si>
  <si>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</si>
  <si>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</si>
  <si>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</si>
  <si>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</si>
  <si>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</si>
  <si>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</si>
  <si>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</si>
  <si>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</si>
  <si>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</si>
  <si>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</si>
  <si>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</si>
  <si>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</si>
  <si>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</si>
  <si>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</si>
  <si>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</si>
  <si>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</si>
  <si>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</si>
  <si>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</si>
  <si>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</si>
  <si>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</si>
  <si>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</si>
  <si>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</si>
  <si>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</si>
  <si>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</si>
  <si>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</si>
  <si>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</si>
  <si>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</si>
  <si>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</si>
  <si>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</si>
  <si>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</si>
  <si>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</si>
  <si>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</si>
  <si>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</si>
  <si>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</si>
  <si>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</si>
  <si>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</si>
  <si>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</si>
  <si>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</si>
  <si>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</si>
  <si>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</si>
  <si>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</si>
  <si>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</si>
  <si>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</si>
  <si>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</si>
  <si>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</si>
  <si>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</si>
  <si>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</si>
  <si>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</si>
  <si>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</si>
  <si>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</si>
  <si>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</si>
  <si>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</si>
  <si>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</si>
  <si>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</si>
  <si>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</si>
  <si>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</si>
  <si>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</si>
  <si>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</si>
  <si>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</si>
  <si>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</si>
  <si>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</si>
  <si>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</si>
  <si>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</si>
  <si>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</si>
  <si>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</si>
  <si>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</si>
  <si>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</si>
  <si>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</si>
  <si>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</si>
  <si>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</si>
  <si>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</si>
  <si>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</si>
  <si>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</si>
  <si>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</si>
  <si>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</si>
  <si>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</si>
  <si>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</si>
  <si>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</si>
  <si>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</si>
  <si>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</si>
  <si>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</si>
  <si>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</si>
  <si>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</si>
  <si>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</si>
  <si>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</si>
  <si>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</si>
  <si>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</si>
  <si>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</si>
  <si>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</si>
  <si>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</si>
  <si>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</si>
  <si>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</si>
  <si>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</si>
  <si>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</si>
  <si>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</si>
  <si>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</si>
  <si>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</si>
  <si>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</si>
  <si>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</si>
  <si>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</si>
  <si>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</si>
  <si>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</si>
  <si>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</si>
  <si>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</si>
  <si>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</si>
  <si>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</si>
  <si>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</si>
  <si>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</si>
  <si>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</si>
  <si>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</si>
  <si>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</si>
  <si>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</si>
  <si>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</si>
  <si>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</si>
  <si>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</si>
  <si>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</si>
  <si>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</si>
  <si>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</si>
  <si>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</si>
  <si>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</si>
  <si>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</si>
  <si>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</si>
  <si>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</si>
  <si>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</si>
  <si>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</si>
  <si>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</si>
  <si>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</si>
  <si>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</si>
  <si>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</si>
  <si>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</si>
  <si>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</si>
  <si>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</si>
  <si>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</si>
  <si>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</si>
  <si>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</si>
  <si>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</si>
  <si>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</si>
  <si>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</si>
  <si>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</si>
  <si>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</si>
  <si>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</si>
  <si>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</si>
  <si>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</si>
  <si>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</si>
  <si>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</si>
  <si>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</si>
  <si>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</si>
  <si>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</si>
  <si>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</si>
  <si>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</si>
  <si>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</si>
  <si>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</si>
  <si>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</si>
  <si>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</si>
  <si>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</si>
  <si>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</si>
  <si>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</si>
  <si>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</si>
  <si>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</si>
  <si>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</si>
  <si>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</si>
  <si>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</si>
  <si>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</si>
  <si>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</si>
  <si>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</si>
  <si>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</si>
  <si>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</si>
  <si>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</si>
  <si>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</si>
  <si>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</si>
  <si>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</si>
  <si>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</si>
  <si>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</si>
  <si>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</si>
  <si>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</si>
  <si>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</si>
  <si>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</si>
  <si>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</si>
  <si>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</si>
  <si>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</si>
  <si>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</si>
  <si>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</si>
  <si>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</si>
  <si>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</si>
  <si>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</si>
  <si>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</si>
  <si>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</si>
  <si>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</si>
  <si>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</si>
  <si>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</si>
  <si>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</si>
  <si>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</si>
  <si>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</si>
  <si>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</si>
  <si>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</si>
  <si>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</si>
  <si>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</si>
  <si>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</si>
  <si>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</si>
  <si>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</si>
  <si>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</si>
  <si>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</si>
  <si>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</si>
  <si>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</si>
  <si>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</si>
  <si>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</si>
  <si>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</si>
  <si>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</si>
  <si>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</si>
  <si>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</si>
  <si>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</si>
  <si>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</si>
  <si>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</si>
  <si>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</si>
  <si>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</si>
  <si>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</si>
  <si>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</si>
  <si>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</si>
  <si>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</si>
  <si>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</si>
  <si>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</si>
  <si>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</si>
  <si>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</si>
  <si>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</si>
  <si>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</si>
  <si>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</si>
  <si>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</si>
  <si>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</si>
  <si>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</si>
  <si>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</si>
  <si>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</si>
  <si>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</si>
  <si>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</si>
  <si>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</si>
  <si>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</si>
  <si>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</si>
  <si>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</si>
  <si>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</si>
  <si>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</si>
  <si>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</si>
  <si>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</si>
  <si>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</si>
  <si>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</si>
  <si>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</si>
  <si>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</si>
  <si>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</si>
  <si>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</si>
  <si>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</si>
  <si>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</si>
  <si>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</si>
  <si>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</si>
  <si>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</si>
  <si>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</si>
  <si>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</si>
  <si>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</si>
  <si>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</si>
  <si>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</si>
  <si>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</si>
  <si>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</si>
  <si>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</si>
  <si>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</si>
  <si>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</si>
  <si>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</si>
  <si>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</si>
  <si>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</si>
  <si>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</si>
  <si>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</si>
  <si>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</si>
  <si>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</si>
  <si>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</si>
  <si>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</si>
  <si>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</si>
  <si>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</si>
  <si>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</si>
  <si>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</si>
  <si>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</si>
  <si>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</si>
  <si>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</si>
  <si>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</si>
  <si>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</si>
  <si>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</si>
  <si>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</si>
  <si>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</si>
  <si>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</si>
  <si>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</si>
  <si>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</si>
  <si>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</si>
  <si>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</si>
  <si>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</si>
  <si>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</si>
  <si>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</si>
  <si>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</si>
  <si>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</si>
  <si>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</si>
  <si>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</si>
  <si>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</si>
  <si>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</si>
  <si>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</si>
  <si>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</si>
  <si>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</si>
  <si>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</si>
  <si>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</si>
  <si>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</si>
  <si>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</si>
  <si>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</si>
  <si>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</si>
  <si>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</si>
  <si>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</si>
  <si>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</si>
  <si>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</si>
  <si>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</si>
  <si>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</si>
  <si>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</si>
  <si>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</si>
  <si>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</si>
  <si>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</si>
  <si>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</si>
  <si>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</si>
  <si>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</si>
  <si>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</si>
  <si>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</si>
  <si>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</si>
  <si>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</si>
  <si>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</si>
  <si>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</si>
  <si>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</si>
  <si>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</si>
  <si>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</si>
  <si>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</si>
  <si>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</si>
  <si>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</si>
  <si>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</si>
  <si>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</si>
  <si>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</si>
  <si>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</si>
  <si>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</si>
  <si>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</si>
  <si>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</si>
  <si>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</si>
  <si>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</si>
  <si>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</si>
  <si>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</si>
  <si>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</si>
  <si>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</si>
  <si>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</si>
  <si>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</si>
  <si>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</si>
  <si>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</si>
  <si>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</si>
  <si>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</si>
  <si>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</si>
  <si>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</si>
  <si>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</si>
  <si>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</si>
  <si>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</si>
  <si>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</si>
  <si>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</si>
  <si>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</si>
  <si>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</si>
  <si>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</si>
  <si>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</si>
  <si>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</si>
  <si>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</si>
  <si>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</si>
  <si>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</si>
  <si>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</si>
  <si>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</si>
  <si>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</si>
  <si>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</si>
  <si>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</si>
  <si>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</si>
  <si>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</si>
  <si>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</si>
  <si>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</si>
  <si>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</si>
  <si>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</si>
  <si>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</si>
  <si>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</si>
  <si>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</si>
  <si>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</si>
  <si>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</si>
  <si>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</si>
  <si>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</si>
  <si>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</si>
  <si>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</si>
  <si>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</si>
  <si>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</si>
  <si>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</si>
  <si>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</si>
  <si>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</si>
  <si>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</si>
  <si>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</si>
  <si>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</si>
  <si>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</si>
  <si>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</si>
  <si>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</si>
  <si>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</si>
  <si>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</si>
  <si>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</si>
  <si>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</si>
  <si>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</si>
  <si>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</si>
  <si>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</si>
  <si>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</si>
  <si>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</si>
  <si>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</si>
  <si>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</si>
  <si>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</si>
  <si>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</si>
  <si>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</si>
  <si>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</si>
  <si>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</si>
  <si>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</si>
  <si>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</si>
  <si>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</si>
  <si>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</si>
  <si>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</si>
  <si>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</si>
  <si>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</si>
  <si>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</si>
  <si>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</si>
  <si>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</si>
  <si>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</si>
  <si>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</si>
  <si>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</si>
  <si>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</si>
  <si>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</si>
  <si>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</si>
  <si>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</si>
  <si>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</si>
  <si>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</si>
  <si>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</si>
  <si>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</si>
  <si>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</si>
  <si>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</si>
  <si>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</si>
  <si>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</si>
  <si>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</si>
  <si>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</si>
  <si>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</si>
  <si>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</si>
  <si>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</si>
  <si>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</si>
  <si>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</si>
  <si>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</si>
  <si>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</si>
  <si>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</si>
  <si>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</si>
  <si>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</si>
  <si>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</si>
  <si>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</si>
  <si>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</si>
  <si>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</si>
  <si>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</si>
  <si>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</si>
  <si>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</si>
  <si>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</si>
  <si>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</si>
  <si>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</si>
  <si>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</si>
  <si>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</si>
  <si>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</si>
  <si>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</si>
  <si>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</si>
  <si>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</si>
  <si>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</si>
  <si>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</si>
  <si>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</si>
  <si>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</si>
  <si>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</si>
  <si>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</si>
  <si>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</si>
  <si>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</si>
  <si>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</si>
  <si>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</si>
  <si>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</si>
  <si>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</si>
  <si>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</si>
  <si>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</si>
  <si>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</si>
  <si>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</si>
  <si>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</si>
  <si>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</si>
  <si>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</si>
  <si>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</si>
  <si>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</si>
  <si>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</si>
  <si>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</si>
  <si>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</si>
  <si>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</si>
  <si>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</si>
  <si>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</si>
  <si>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</si>
  <si>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</si>
  <si>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</si>
  <si>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</si>
  <si>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</si>
  <si>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</si>
  <si>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</si>
  <si>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</si>
  <si>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</si>
  <si>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</si>
  <si>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</si>
  <si>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</si>
  <si>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</si>
  <si>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</si>
  <si>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</si>
  <si>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</si>
  <si>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</si>
  <si>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</si>
  <si>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</si>
  <si>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</si>
  <si>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</si>
  <si>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</si>
  <si>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</si>
  <si>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</si>
  <si>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</si>
  <si>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</si>
  <si>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</si>
  <si>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</si>
  <si>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</si>
  <si>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</si>
  <si>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</si>
  <si>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</si>
  <si>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</si>
  <si>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</si>
  <si>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</si>
  <si>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</si>
  <si>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</si>
  <si>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</si>
  <si>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</si>
  <si>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</si>
  <si>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</si>
  <si>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</si>
  <si>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</si>
  <si>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</si>
  <si>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</si>
  <si>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</si>
  <si>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</si>
  <si>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</si>
  <si>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</si>
  <si>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</si>
  <si>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</si>
  <si>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</si>
  <si>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</si>
  <si>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</si>
  <si>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</si>
  <si>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</si>
  <si>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</si>
  <si>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</si>
  <si>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</si>
  <si>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</si>
  <si>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</si>
  <si>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</si>
  <si>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</si>
  <si>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</si>
  <si>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</si>
  <si>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</si>
  <si>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</si>
  <si>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</si>
  <si>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</si>
  <si>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</si>
  <si>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</si>
  <si>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</si>
  <si>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</si>
  <si>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</si>
  <si>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</si>
  <si>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</si>
  <si>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</si>
  <si>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</si>
  <si>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</si>
  <si>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</si>
  <si>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</si>
  <si>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</si>
  <si>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</si>
  <si>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</si>
  <si>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</si>
  <si>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</si>
  <si>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</si>
  <si>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</si>
  <si>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</si>
  <si>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</si>
  <si>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</si>
  <si>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</si>
  <si>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</si>
  <si>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</si>
  <si>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</si>
  <si>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</si>
  <si>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</si>
  <si>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</si>
  <si>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</si>
  <si>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</si>
  <si>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</si>
  <si>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</si>
  <si>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</si>
  <si>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</si>
  <si>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</si>
  <si>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</si>
  <si>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</si>
  <si>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</si>
  <si>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</si>
  <si>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</si>
  <si>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</si>
  <si>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</si>
  <si>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</si>
  <si>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</si>
  <si>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</si>
  <si>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</si>
  <si>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</si>
  <si>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</si>
  <si>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</si>
  <si>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</si>
  <si>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</si>
  <si>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</si>
  <si>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</si>
  <si>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</si>
  <si>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</si>
  <si>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</si>
  <si>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</si>
  <si>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</si>
  <si>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</si>
  <si>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</si>
  <si>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</si>
  <si>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</si>
  <si>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</si>
  <si>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</si>
  <si>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</si>
  <si>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</si>
  <si>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</si>
  <si>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</si>
  <si>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</si>
  <si>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</si>
  <si>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</si>
  <si>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</si>
  <si>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</si>
  <si>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</si>
  <si>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</si>
  <si>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</si>
  <si>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</si>
  <si>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</si>
  <si>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</si>
  <si>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</si>
  <si>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</si>
  <si>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</si>
  <si>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</si>
  <si>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</si>
  <si>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</si>
  <si>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</si>
  <si>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</si>
  <si>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</si>
  <si>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</si>
  <si>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</si>
  <si>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</si>
  <si>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</si>
  <si>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</si>
  <si>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</si>
  <si>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</si>
  <si>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</si>
  <si>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</si>
  <si>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</si>
  <si>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</si>
  <si>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</si>
  <si>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</si>
  <si>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</si>
  <si>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</si>
  <si>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</si>
  <si>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</si>
  <si>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</si>
  <si>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</si>
  <si>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</si>
  <si>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</si>
  <si>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</si>
  <si>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</si>
  <si>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</si>
  <si>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</si>
  <si>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</si>
  <si>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</si>
  <si>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</si>
  <si>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</si>
  <si>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</si>
  <si>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</si>
  <si>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</si>
  <si>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</si>
  <si>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</si>
  <si>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</si>
  <si>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</si>
  <si>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</si>
  <si>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</si>
  <si>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</si>
  <si>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</si>
  <si>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</si>
  <si>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</si>
  <si>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</si>
  <si>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</si>
  <si>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</si>
  <si>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</si>
  <si>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</si>
  <si>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</si>
  <si>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</si>
  <si>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</si>
  <si>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</si>
  <si>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</si>
  <si>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</si>
  <si>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</si>
  <si>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</si>
  <si>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</si>
  <si>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</si>
  <si>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</si>
  <si>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</si>
  <si>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</si>
  <si>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</si>
  <si>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</si>
  <si>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</si>
  <si>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</si>
  <si>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</si>
  <si>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</si>
  <si>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</si>
  <si>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</si>
  <si>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</si>
  <si>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</si>
  <si>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</si>
  <si>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</si>
  <si>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</si>
  <si>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</si>
  <si>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</si>
  <si>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</si>
  <si>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</si>
  <si>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</si>
  <si>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</si>
  <si>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</si>
  <si>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</si>
  <si>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</si>
  <si>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</si>
  <si>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</si>
  <si>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</si>
  <si>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</si>
  <si>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</si>
  <si>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</si>
  <si>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</si>
  <si>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</si>
  <si>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</si>
  <si>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</si>
  <si>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</si>
  <si>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</si>
  <si>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</si>
  <si>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</si>
  <si>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</si>
  <si>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</si>
  <si>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</si>
  <si>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</si>
  <si>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</si>
  <si>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</si>
  <si>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</si>
  <si>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</si>
  <si>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</si>
  <si>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</si>
  <si>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</si>
  <si>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</si>
  <si>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</si>
  <si>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</si>
  <si>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</si>
  <si>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</si>
  <si>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</si>
  <si>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</si>
  <si>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</si>
  <si>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</si>
  <si>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</si>
  <si>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</si>
  <si>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</si>
  <si>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</si>
  <si>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</si>
  <si>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</si>
  <si>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</si>
  <si>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</si>
  <si>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</si>
  <si>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</si>
  <si>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</si>
  <si>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</si>
  <si>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</si>
  <si>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</si>
  <si>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</si>
  <si>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</si>
  <si>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</si>
  <si>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</si>
  <si>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</si>
  <si>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</si>
  <si>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</si>
  <si>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</si>
  <si>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</si>
  <si>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</si>
  <si>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</si>
  <si>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</si>
  <si>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</si>
  <si>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</si>
  <si>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</si>
  <si>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</si>
  <si>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</si>
  <si>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</si>
  <si>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</si>
  <si>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</si>
  <si>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</si>
  <si>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</si>
  <si>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</si>
  <si>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</si>
  <si>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</si>
  <si>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</si>
  <si>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</si>
  <si>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</si>
  <si>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</si>
  <si>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</si>
  <si>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</si>
  <si>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</si>
  <si>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</si>
  <si>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</si>
  <si>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</si>
  <si>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</si>
  <si>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</si>
  <si>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</si>
  <si>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</si>
  <si>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</si>
  <si>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</si>
  <si>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</si>
  <si>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</si>
  <si>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</si>
  <si>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</si>
  <si>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</si>
  <si>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</si>
  <si>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</si>
  <si>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</si>
  <si>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</si>
  <si>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</si>
  <si>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</si>
  <si>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</si>
  <si>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</si>
  <si>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</si>
  <si>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</si>
  <si>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</si>
  <si>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</si>
  <si>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</si>
  <si>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</si>
  <si>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</si>
  <si>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</si>
  <si>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</si>
  <si>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</si>
  <si>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</si>
  <si>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</si>
  <si>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</si>
  <si>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</si>
  <si>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</si>
  <si>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</si>
  <si>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</si>
  <si>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</si>
  <si>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</si>
  <si>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</si>
  <si>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</si>
  <si>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</si>
  <si>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</si>
  <si>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</si>
  <si>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</si>
  <si>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</si>
  <si>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</si>
  <si>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</si>
  <si>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</si>
  <si>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</si>
  <si>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</si>
  <si>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</si>
  <si>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</si>
  <si>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</si>
  <si>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</si>
  <si>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</si>
  <si>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</si>
  <si>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</si>
  <si>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</si>
  <si>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</si>
  <si>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</si>
  <si>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</si>
  <si>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</si>
  <si>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</si>
  <si>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</si>
  <si>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</si>
  <si>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</si>
  <si>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</si>
  <si>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</si>
  <si>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</si>
  <si>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</si>
  <si>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</si>
  <si>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</si>
  <si>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</si>
  <si>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</si>
  <si>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</si>
  <si>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</si>
  <si>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</si>
  <si>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</si>
  <si>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</si>
  <si>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</si>
  <si>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</si>
  <si>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</si>
  <si>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</si>
  <si>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</si>
  <si>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</si>
  <si>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</si>
  <si>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</si>
  <si>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</si>
  <si>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</si>
  <si>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</si>
  <si>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</si>
  <si>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</si>
  <si>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</si>
  <si>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</si>
  <si>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</si>
  <si>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</si>
  <si>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</si>
  <si>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</si>
  <si>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</si>
  <si>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</si>
  <si>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</si>
  <si>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</si>
  <si>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</si>
  <si>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</si>
  <si>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</si>
  <si>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</si>
  <si>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</si>
  <si>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</si>
  <si>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</si>
  <si>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</si>
  <si>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</si>
  <si>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</si>
  <si>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</si>
  <si>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</si>
  <si>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</si>
  <si>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</si>
  <si>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</si>
  <si>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</si>
  <si>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</si>
  <si>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</si>
  <si>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</si>
  <si>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</si>
  <si>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</si>
  <si>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</si>
  <si>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</si>
  <si>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</si>
  <si>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</si>
  <si>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</si>
  <si>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</si>
  <si>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</si>
  <si>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</si>
  <si>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</si>
  <si>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</si>
  <si>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</si>
  <si>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</si>
  <si>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</si>
  <si>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</si>
  <si>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</si>
  <si>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</si>
  <si>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</si>
  <si>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</si>
  <si>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</si>
  <si>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</si>
  <si>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</si>
  <si>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</si>
  <si>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</si>
  <si>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</si>
  <si>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</si>
  <si>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</si>
  <si>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</si>
  <si>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</si>
  <si>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</si>
  <si>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</si>
  <si>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</si>
  <si>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</si>
  <si>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</si>
  <si>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</si>
  <si>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</si>
  <si>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</si>
  <si>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</si>
  <si>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</si>
  <si>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</si>
  <si>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</si>
  <si>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</si>
  <si>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</si>
  <si>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</si>
  <si>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</si>
  <si>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</si>
  <si>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</si>
  <si>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</si>
  <si>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</si>
  <si>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</si>
  <si>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</si>
  <si>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</si>
  <si>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</si>
  <si>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</si>
  <si>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</si>
  <si>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</si>
  <si>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</si>
  <si>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</si>
  <si>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</si>
  <si>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</si>
  <si>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</si>
  <si>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</si>
  <si>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</si>
  <si>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</si>
  <si>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</si>
  <si>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</si>
  <si>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</si>
  <si>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</si>
  <si>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</si>
  <si>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</si>
  <si>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</si>
  <si>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</si>
  <si>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</si>
  <si>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</si>
  <si>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</si>
  <si>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</si>
  <si>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</si>
  <si>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</si>
  <si>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</si>
  <si>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</si>
  <si>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</si>
  <si>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</si>
  <si>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</si>
  <si>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</si>
  <si>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</si>
  <si>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</si>
  <si>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</si>
  <si>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</si>
  <si>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</si>
  <si>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</si>
  <si>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</si>
  <si>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</si>
  <si>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</si>
  <si>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</si>
  <si>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</si>
  <si>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</si>
  <si>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</si>
  <si>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</si>
  <si>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</si>
  <si>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</si>
  <si>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</si>
  <si>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</si>
  <si>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</si>
  <si>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</si>
  <si>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</si>
  <si>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</si>
  <si>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</si>
  <si>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</si>
  <si>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</si>
  <si>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</si>
  <si>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</si>
  <si>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</si>
  <si>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</si>
  <si>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</si>
  <si>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</si>
  <si>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</si>
  <si>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</si>
  <si>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</si>
  <si>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</si>
  <si>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</si>
  <si>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</si>
  <si>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</si>
  <si>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</si>
  <si>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</si>
  <si>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</si>
  <si>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</si>
  <si>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</si>
  <si>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</si>
  <si>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</si>
  <si>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</si>
  <si>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</si>
  <si>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</si>
  <si>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</si>
  <si>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</si>
  <si>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</si>
  <si>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</si>
  <si>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</si>
  <si>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</si>
  <si>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</si>
  <si>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</si>
  <si>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</si>
  <si>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</si>
  <si>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</si>
  <si>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</si>
  <si>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</si>
  <si>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</si>
  <si>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</si>
  <si>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</si>
  <si>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</si>
  <si>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</si>
  <si>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</si>
  <si>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</si>
  <si>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</si>
  <si>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</si>
  <si>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</si>
  <si>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</si>
  <si>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</si>
  <si>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</si>
  <si>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</si>
  <si>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</si>
  <si>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</si>
  <si>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</si>
  <si>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</si>
  <si>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</si>
  <si>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</si>
  <si>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</si>
  <si>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</si>
  <si>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</si>
  <si>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</si>
  <si>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</si>
  <si>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</si>
  <si>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</si>
  <si>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</si>
  <si>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</si>
  <si>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</si>
  <si>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</si>
  <si>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</si>
  <si>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</si>
  <si>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</si>
  <si>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</si>
  <si>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</si>
  <si>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</si>
  <si>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</si>
  <si>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</si>
  <si>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</si>
  <si>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</si>
  <si>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</si>
  <si>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</si>
  <si>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</si>
  <si>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</si>
  <si>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</si>
  <si>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</si>
  <si>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</si>
  <si>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</si>
  <si>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</si>
  <si>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</si>
  <si>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</si>
  <si>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</si>
  <si>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</si>
  <si>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</si>
  <si>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</si>
  <si>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</si>
  <si>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</si>
  <si>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</si>
  <si>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</si>
  <si>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</si>
  <si>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</si>
  <si>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</si>
  <si>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</si>
  <si>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</si>
  <si>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</si>
  <si>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</si>
  <si>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</si>
  <si>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</si>
  <si>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</si>
  <si>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</si>
  <si>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</si>
  <si>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</si>
  <si>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</si>
  <si>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</si>
  <si>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</si>
  <si>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</si>
  <si>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</si>
  <si>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</si>
  <si>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</si>
  <si>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</si>
  <si>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</si>
  <si>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</si>
  <si>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</si>
  <si>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</si>
  <si>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</si>
  <si>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</si>
  <si>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</si>
  <si>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</si>
  <si>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</si>
  <si>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</si>
  <si>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</si>
  <si>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</si>
  <si>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</si>
  <si>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</si>
  <si>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</si>
  <si>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</si>
  <si>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</si>
  <si>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</si>
  <si>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</si>
  <si>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</si>
  <si>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</si>
  <si>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</si>
  <si>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</si>
  <si>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</si>
  <si>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</si>
  <si>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</si>
  <si>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</si>
  <si>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</si>
  <si>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</si>
  <si>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</si>
  <si>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</si>
  <si>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</si>
  <si>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</si>
  <si>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</si>
  <si>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</si>
  <si>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</si>
  <si>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</si>
  <si>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</si>
  <si>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</si>
  <si>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</si>
  <si>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</si>
  <si>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</si>
  <si>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</si>
  <si>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</si>
  <si>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</si>
  <si>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</si>
  <si>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</si>
  <si>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</si>
  <si>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</si>
  <si>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</si>
  <si>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</si>
  <si>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</si>
  <si>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</si>
  <si>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</si>
  <si>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</si>
  <si>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</si>
  <si>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</si>
  <si>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</si>
  <si>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</si>
  <si>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</si>
  <si>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</si>
  <si>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</si>
  <si>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</si>
  <si>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</si>
  <si>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</si>
  <si>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</si>
  <si>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</si>
  <si>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</si>
  <si>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</si>
  <si>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</si>
  <si>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</si>
  <si>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</si>
  <si>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</si>
  <si>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</si>
  <si>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</si>
  <si>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</si>
  <si>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</si>
  <si>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</si>
  <si>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</si>
  <si>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</si>
  <si>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</si>
  <si>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</si>
  <si>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</si>
  <si>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</si>
  <si>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</si>
  <si>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</si>
  <si>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</si>
  <si>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</si>
  <si>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</si>
  <si>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</si>
  <si>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</si>
  <si>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</si>
  <si>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</si>
  <si>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</si>
  <si>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</si>
  <si>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</si>
  <si>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</si>
  <si>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</si>
  <si>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</si>
  <si>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</si>
  <si>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</si>
  <si>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</si>
  <si>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</si>
  <si>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</si>
  <si>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</si>
  <si>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</si>
  <si>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</si>
  <si>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</si>
  <si>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</si>
  <si>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</si>
  <si>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</si>
  <si>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</si>
  <si>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</si>
  <si>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</si>
  <si>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</si>
  <si>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</si>
  <si>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</si>
  <si>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</si>
  <si>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</si>
  <si>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</si>
  <si>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</si>
  <si>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</si>
  <si>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</si>
  <si>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</si>
  <si>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</si>
  <si>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</si>
  <si>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</si>
  <si>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</si>
  <si>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</si>
  <si>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</si>
  <si>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</si>
  <si>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</si>
  <si>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</si>
  <si>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</si>
  <si>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</si>
  <si>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</si>
  <si>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</si>
  <si>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</si>
  <si>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</si>
  <si>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</si>
  <si>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</si>
  <si>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</si>
  <si>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</si>
  <si>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</si>
  <si>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</si>
  <si>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</si>
  <si>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</si>
  <si>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</si>
  <si>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</si>
  <si>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</si>
  <si>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</si>
  <si>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</si>
  <si>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</si>
  <si>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</si>
  <si>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</si>
  <si>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</si>
  <si>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</si>
  <si>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</si>
  <si>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</si>
  <si>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</si>
  <si>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</si>
  <si>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</si>
  <si>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</si>
  <si>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</si>
  <si>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</si>
  <si>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</si>
  <si>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</si>
  <si>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</si>
  <si>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</si>
  <si>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</si>
  <si>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</si>
  <si>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</si>
  <si>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</si>
  <si>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</si>
  <si>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</si>
  <si>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</si>
  <si>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</si>
  <si>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</si>
  <si>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</si>
  <si>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</si>
  <si>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</si>
  <si>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</si>
  <si>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</si>
  <si>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</si>
  <si>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</si>
  <si>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</si>
  <si>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</si>
  <si>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</si>
  <si>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</si>
  <si>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</si>
  <si>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</si>
  <si>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</si>
  <si>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</si>
  <si>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</si>
  <si>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</si>
  <si>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</si>
  <si>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</si>
  <si>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</si>
  <si>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</si>
  <si>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</si>
  <si>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</si>
  <si>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</si>
  <si>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</si>
  <si>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</si>
  <si>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</si>
  <si>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</si>
  <si>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</si>
  <si>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</si>
  <si>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</si>
  <si>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</si>
  <si>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</si>
  <si>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</si>
  <si>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</si>
  <si>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</si>
  <si>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</si>
  <si>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</si>
  <si>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</si>
  <si>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</si>
  <si>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</si>
  <si>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</si>
  <si>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</si>
  <si>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</si>
  <si>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</si>
  <si>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</si>
  <si>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</si>
  <si>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</si>
  <si>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</si>
  <si>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</si>
  <si>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</si>
  <si>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</si>
  <si>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</si>
  <si>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</si>
  <si>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</si>
  <si>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</si>
  <si>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</si>
  <si>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</si>
  <si>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</si>
  <si>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</si>
  <si>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</si>
  <si>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</si>
  <si>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</si>
  <si>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</si>
  <si>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</si>
  <si>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</si>
  <si>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</si>
  <si>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</si>
  <si>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</si>
  <si>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</si>
  <si>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</si>
  <si>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</si>
  <si>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</si>
  <si>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</si>
  <si>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</si>
  <si>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</si>
  <si>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</si>
  <si>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</si>
  <si>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</si>
  <si>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</si>
  <si>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</si>
  <si>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</si>
  <si>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</si>
  <si>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</si>
  <si>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</si>
  <si>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</si>
  <si>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</si>
  <si>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</si>
  <si>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</si>
  <si>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</si>
  <si>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</si>
  <si>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</si>
  <si>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</si>
  <si>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</si>
  <si>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</si>
  <si>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</si>
  <si>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</si>
  <si>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</si>
  <si>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</si>
  <si>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</si>
  <si>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</si>
  <si>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</si>
  <si>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</si>
  <si>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</si>
  <si>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</si>
  <si>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</si>
  <si>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</si>
  <si>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</si>
  <si>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</si>
  <si>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</si>
  <si>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</si>
  <si>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</si>
  <si>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</si>
  <si>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</si>
  <si>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</si>
  <si>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</si>
  <si>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</si>
  <si>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</si>
  <si>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</si>
  <si>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</si>
  <si>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</si>
  <si>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</si>
  <si>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</si>
  <si>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</si>
  <si>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</si>
  <si>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</si>
  <si>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</si>
  <si>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</si>
  <si>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</si>
  <si>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</si>
  <si>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</si>
  <si>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</si>
  <si>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</si>
  <si>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</si>
  <si>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</si>
  <si>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</si>
  <si>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</si>
  <si>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</si>
  <si>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</si>
  <si>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</si>
  <si>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</si>
  <si>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</si>
  <si>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</si>
  <si>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</si>
  <si>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</si>
  <si>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</si>
  <si>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</si>
  <si>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</si>
  <si>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</si>
  <si>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</si>
  <si>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</si>
  <si>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</si>
  <si>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</si>
  <si>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</si>
  <si>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</si>
  <si>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</si>
  <si>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</si>
  <si>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</si>
  <si>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</si>
  <si>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</si>
  <si>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</si>
  <si>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</si>
  <si>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</si>
  <si>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</si>
  <si>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</si>
  <si>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</si>
  <si>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</si>
  <si>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</si>
  <si>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</si>
  <si>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</si>
  <si>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</si>
  <si>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</si>
  <si>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</si>
  <si>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</si>
  <si>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</si>
  <si>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</si>
  <si>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</si>
  <si>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</si>
  <si>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</si>
  <si>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</si>
  <si>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</si>
  <si>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</si>
  <si>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</si>
  <si>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</si>
  <si>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</si>
  <si>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</si>
  <si>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</si>
  <si>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</si>
  <si>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</si>
  <si>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</si>
  <si>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</si>
  <si>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</si>
  <si>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</si>
  <si>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</si>
  <si>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</si>
  <si>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</si>
  <si>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</si>
  <si>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</si>
  <si>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</si>
  <si>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</si>
  <si>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</si>
  <si>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</si>
  <si>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</si>
  <si>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</si>
  <si>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</si>
  <si>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</si>
  <si>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</si>
  <si>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</si>
  <si>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</si>
  <si>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</si>
  <si>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</si>
  <si>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</si>
  <si>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</si>
  <si>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</si>
  <si>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</si>
  <si>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</si>
  <si>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</si>
  <si>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</si>
  <si>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</si>
  <si>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</si>
  <si>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</si>
  <si>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</si>
  <si>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</si>
  <si>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</si>
  <si>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</si>
  <si>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</si>
  <si>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</si>
  <si>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</si>
  <si>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</si>
  <si>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</si>
  <si>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</si>
  <si>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</si>
  <si>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</si>
  <si>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</si>
  <si>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</si>
  <si>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</si>
  <si>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</si>
  <si>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</si>
  <si>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</si>
  <si>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</si>
  <si>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</si>
  <si>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</si>
  <si>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</si>
  <si>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</si>
  <si>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</si>
  <si>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</si>
  <si>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</si>
  <si>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</si>
  <si>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</si>
  <si>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</si>
  <si>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</si>
  <si>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</si>
  <si>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</si>
  <si>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</si>
  <si>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</si>
  <si>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</si>
  <si>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</si>
  <si>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</si>
  <si>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</si>
  <si>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</si>
  <si>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</si>
  <si>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</si>
  <si>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</si>
  <si>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</si>
  <si>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</si>
  <si>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</si>
  <si>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</si>
  <si>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</si>
  <si>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</si>
  <si>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</si>
  <si>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</si>
  <si>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</si>
  <si>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</si>
  <si>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</si>
  <si>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</si>
  <si>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</si>
  <si>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</si>
  <si>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</si>
  <si>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</si>
  <si>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</si>
  <si>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</si>
  <si>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</si>
  <si>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</si>
  <si>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</si>
  <si>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</si>
  <si>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</si>
  <si>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</si>
  <si>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</si>
  <si>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</si>
  <si>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</si>
  <si>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</si>
  <si>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</si>
  <si>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</si>
  <si>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</si>
  <si>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</si>
  <si>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</si>
  <si>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</si>
  <si>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</si>
  <si>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</si>
  <si>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</si>
  <si>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</si>
  <si>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</si>
  <si>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</si>
  <si>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</si>
  <si>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</si>
  <si>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</si>
  <si>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</si>
  <si>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</si>
  <si>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</si>
  <si>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</si>
  <si>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</si>
  <si>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</si>
  <si>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</si>
  <si>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</si>
  <si>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</si>
  <si>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</si>
  <si>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</si>
  <si>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</si>
  <si>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</si>
  <si>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</si>
  <si>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</si>
  <si>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</si>
  <si>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</si>
  <si>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</si>
  <si>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</si>
  <si>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</si>
  <si>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</si>
  <si>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</si>
  <si>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</si>
  <si>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</si>
  <si>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</si>
  <si>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</si>
  <si>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</si>
  <si>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</si>
  <si>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</si>
  <si>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</si>
  <si>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</si>
  <si>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</si>
  <si>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</si>
  <si>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</si>
  <si>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</si>
  <si>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</si>
  <si>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</si>
  <si>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</si>
  <si>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</si>
  <si>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</si>
  <si>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</si>
  <si>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</si>
  <si>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</si>
  <si>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</si>
  <si>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</si>
  <si>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</si>
  <si>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</si>
  <si>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</si>
  <si>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</si>
  <si>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</si>
  <si>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</si>
  <si>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</si>
  <si>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</si>
  <si>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</si>
  <si>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</si>
  <si>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</si>
  <si>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</si>
  <si>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</si>
  <si>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</si>
  <si>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</si>
  <si>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</si>
  <si>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</si>
  <si>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</si>
  <si>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</si>
  <si>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</si>
  <si>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</si>
  <si>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</si>
  <si>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</si>
  <si>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</si>
  <si>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</si>
  <si>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</si>
  <si>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</si>
  <si>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</si>
  <si>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</si>
  <si>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</si>
  <si>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</si>
  <si>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</si>
  <si>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</si>
  <si>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</si>
  <si>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</si>
  <si>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</si>
  <si>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</si>
  <si>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</si>
  <si>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</si>
  <si>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</si>
  <si>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</si>
  <si>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</si>
  <si>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</si>
  <si>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</si>
  <si>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</si>
  <si>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</si>
  <si>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</si>
  <si>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</si>
  <si>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</si>
  <si>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</si>
  <si>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</si>
  <si>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</si>
  <si>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</si>
  <si>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</si>
  <si>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</si>
  <si>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</si>
  <si>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</si>
  <si>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</si>
  <si>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</si>
  <si>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</si>
  <si>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</si>
  <si>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</si>
  <si>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</si>
  <si>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</si>
  <si>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</si>
  <si>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</si>
  <si>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</si>
  <si>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</si>
  <si>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</si>
  <si>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</si>
  <si>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</si>
  <si>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</si>
  <si>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</si>
  <si>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</si>
  <si>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</si>
  <si>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</si>
  <si>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</si>
  <si>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</si>
  <si>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</si>
  <si>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</si>
  <si>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</si>
  <si>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</si>
  <si>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</si>
  <si>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</si>
  <si>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</si>
  <si>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</si>
  <si>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</si>
  <si>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</si>
  <si>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</si>
  <si>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</si>
  <si>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</si>
  <si>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</si>
  <si>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</si>
  <si>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</si>
  <si>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</si>
  <si>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</si>
  <si>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</si>
  <si>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</si>
  <si>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</si>
  <si>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</si>
  <si>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</si>
  <si>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</si>
  <si>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</si>
  <si>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</si>
  <si>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</si>
  <si>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</si>
  <si>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</si>
  <si>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</si>
  <si>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</si>
  <si>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</si>
  <si>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</si>
  <si>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</si>
  <si>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</si>
  <si>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</si>
  <si>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</si>
  <si>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</si>
  <si>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</si>
  <si>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</si>
  <si>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</si>
  <si>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</si>
  <si>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</si>
  <si>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</si>
  <si>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</si>
  <si>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</si>
  <si>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</si>
  <si>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</si>
  <si>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</si>
  <si>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</si>
  <si>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</si>
  <si>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</si>
  <si>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</si>
  <si>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</si>
  <si>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</si>
  <si>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</si>
  <si>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</si>
  <si>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</si>
  <si>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</si>
  <si>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</si>
  <si>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</si>
  <si>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</si>
  <si>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</si>
  <si>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</si>
  <si>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</si>
  <si>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</si>
  <si>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</si>
  <si>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</si>
  <si>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</si>
  <si>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</si>
  <si>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</si>
  <si>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</si>
  <si>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</si>
  <si>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</si>
  <si>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</si>
  <si>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</si>
  <si>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</si>
  <si>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</si>
  <si>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</si>
  <si>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</si>
  <si>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</si>
  <si>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</si>
  <si>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</si>
  <si>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</si>
  <si>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</si>
  <si>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</si>
  <si>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</si>
  <si>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</si>
  <si>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</si>
  <si>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</si>
  <si>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</si>
  <si>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</si>
  <si>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</si>
  <si>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</si>
  <si>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</si>
  <si>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</si>
  <si>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</si>
  <si>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</si>
  <si>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</si>
  <si>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</si>
  <si>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</si>
  <si>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</si>
  <si>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</si>
  <si>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</si>
  <si>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</si>
  <si>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</si>
  <si>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</si>
  <si>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</si>
  <si>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</si>
  <si>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</si>
  <si>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</si>
  <si>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</si>
  <si>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</si>
  <si>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</si>
  <si>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</si>
  <si>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</si>
  <si>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</si>
  <si>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</si>
  <si>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</si>
  <si>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</si>
  <si>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</si>
  <si>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</si>
  <si>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</si>
  <si>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</si>
  <si>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</si>
  <si>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</si>
  <si>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</si>
  <si>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</si>
  <si>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</si>
  <si>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</si>
  <si>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</si>
  <si>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</si>
  <si>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</si>
  <si>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</si>
  <si>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</si>
  <si>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</si>
  <si>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</si>
  <si>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</si>
  <si>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</si>
  <si>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</si>
  <si>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</si>
  <si>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</si>
  <si>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</si>
  <si>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</si>
  <si>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</si>
  <si>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</si>
  <si>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</si>
  <si>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</si>
  <si>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</si>
  <si>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</si>
  <si>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</si>
  <si>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</si>
  <si>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</si>
  <si>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</si>
  <si>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</si>
  <si>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</si>
  <si>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</si>
  <si>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</si>
  <si>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</si>
  <si>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</si>
  <si>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</si>
  <si>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</si>
  <si>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</si>
  <si>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</si>
  <si>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</si>
  <si>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</si>
  <si>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</si>
  <si>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</si>
  <si>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</si>
  <si>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</si>
  <si>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</si>
  <si>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</si>
  <si>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</si>
  <si>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</si>
  <si>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</si>
  <si>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</si>
  <si>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</si>
  <si>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</si>
  <si>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</si>
  <si>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</si>
  <si>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</si>
  <si>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</si>
  <si>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</si>
  <si>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</si>
  <si>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</si>
  <si>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</si>
  <si>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</si>
  <si>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</si>
  <si>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</si>
  <si>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</si>
  <si>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</si>
  <si>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</si>
  <si>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</si>
  <si>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</si>
  <si>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</si>
  <si>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</si>
  <si>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</si>
  <si>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</si>
  <si>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</si>
  <si>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</si>
  <si>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</si>
  <si>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</si>
  <si>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</si>
  <si>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</si>
  <si>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</si>
  <si>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</si>
  <si>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</si>
  <si>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</si>
  <si>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</si>
  <si>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</si>
  <si>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</si>
  <si>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</si>
  <si>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</si>
  <si>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</si>
  <si>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</si>
  <si>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</si>
  <si>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</si>
  <si>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</si>
  <si>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</si>
  <si>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</si>
  <si>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</si>
  <si>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</si>
  <si>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</si>
  <si>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</si>
  <si>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</si>
  <si>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</si>
  <si>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</si>
  <si>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</si>
  <si>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</si>
  <si>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</si>
  <si>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</si>
  <si>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</si>
  <si>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</si>
  <si>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</si>
  <si>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</si>
  <si>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</si>
  <si>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</si>
  <si>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</si>
  <si>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</si>
  <si>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</si>
  <si>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</si>
  <si>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</si>
  <si>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</si>
  <si>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</si>
  <si>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</si>
  <si>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</si>
  <si>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</si>
  <si>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</si>
  <si>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</si>
  <si>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</si>
  <si>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</si>
  <si>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</si>
  <si>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</si>
  <si>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</si>
  <si>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</si>
  <si>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</si>
  <si>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</si>
  <si>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</si>
  <si>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</si>
  <si>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</si>
  <si>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</si>
  <si>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</si>
  <si>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</si>
  <si>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</si>
  <si>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</si>
  <si>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</si>
  <si>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</si>
  <si>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</si>
  <si>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</si>
  <si>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</si>
  <si>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</si>
  <si>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</si>
  <si>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</si>
  <si>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</si>
  <si>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</si>
  <si>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</si>
  <si>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</si>
  <si>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</si>
  <si>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</si>
  <si>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</si>
  <si>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</si>
  <si>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</si>
  <si>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</si>
  <si>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</si>
  <si>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</si>
  <si>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</si>
  <si>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</si>
  <si>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</si>
  <si>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</si>
  <si>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</si>
  <si>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</si>
  <si>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</si>
  <si>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</si>
  <si>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</si>
  <si>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</si>
  <si>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</si>
  <si>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</si>
  <si>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</si>
  <si>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</si>
  <si>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</si>
  <si>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</si>
  <si>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</si>
  <si>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</si>
  <si>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</si>
  <si>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</si>
  <si>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</si>
  <si>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</si>
  <si>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</si>
  <si>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</si>
  <si>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</si>
  <si>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</si>
  <si>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</si>
  <si>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</si>
  <si>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</si>
  <si>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</si>
  <si>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</si>
  <si>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</si>
  <si>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</si>
  <si>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</si>
  <si>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</si>
  <si>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</si>
  <si>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</si>
  <si>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</si>
  <si>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</si>
  <si>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</si>
  <si>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</si>
  <si>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</si>
  <si>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</si>
  <si>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</si>
  <si>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</si>
  <si>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</si>
  <si>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</si>
  <si>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</si>
  <si>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</si>
  <si>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</si>
  <si>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</si>
  <si>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</si>
  <si>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</si>
  <si>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</si>
  <si>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</si>
  <si>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</si>
  <si>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</si>
  <si>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</si>
  <si>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</si>
  <si>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</si>
  <si>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</si>
  <si>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</si>
  <si>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</si>
  <si>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</si>
  <si>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</si>
  <si>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</si>
  <si>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</si>
  <si>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</si>
  <si>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</si>
  <si>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</si>
  <si>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</si>
  <si>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</si>
  <si>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</si>
  <si>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</si>
  <si>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</si>
  <si>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</si>
  <si>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</si>
  <si>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</si>
  <si>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</si>
  <si>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</si>
  <si>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</si>
  <si>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</si>
  <si>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</si>
  <si>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</si>
  <si>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</si>
  <si>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</si>
  <si>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</si>
  <si>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</si>
  <si>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</si>
  <si>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</si>
  <si>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</si>
  <si>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</si>
  <si>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</si>
  <si>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</si>
  <si>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</si>
  <si>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</si>
  <si>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</si>
  <si>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</si>
  <si>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</si>
  <si>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</si>
  <si>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</si>
  <si>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</si>
  <si>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</si>
  <si>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</si>
  <si>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</si>
  <si>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</si>
  <si>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</si>
  <si>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</si>
  <si>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</si>
  <si>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</si>
  <si>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</si>
  <si>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</si>
  <si>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</si>
  <si>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</si>
  <si>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</si>
  <si>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</si>
  <si>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</si>
  <si>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</si>
  <si>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</si>
  <si>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</si>
  <si>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</si>
  <si>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</si>
  <si>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</si>
  <si>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</si>
  <si>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</si>
  <si>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</si>
  <si>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</si>
  <si>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</si>
  <si>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</si>
  <si>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</si>
  <si>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</si>
  <si>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</si>
  <si>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</si>
  <si>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</si>
  <si>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</si>
  <si>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</si>
  <si>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</si>
  <si>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</si>
  <si>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</si>
  <si>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</si>
  <si>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</si>
  <si>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</si>
  <si>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</si>
  <si>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</si>
  <si>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</si>
  <si>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</si>
  <si>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</si>
  <si>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</si>
  <si>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</si>
  <si>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</si>
  <si>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</si>
  <si>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</si>
  <si>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</si>
  <si>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</si>
  <si>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</si>
  <si>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</si>
  <si>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</si>
  <si>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</si>
  <si>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</si>
  <si>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</si>
  <si>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</si>
  <si>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</si>
  <si>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</si>
  <si>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</si>
  <si>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</si>
  <si>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</si>
  <si>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</si>
  <si>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</si>
  <si>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</si>
  <si>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</si>
  <si>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</si>
  <si>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</si>
  <si>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</si>
  <si>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</si>
  <si>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</si>
  <si>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</si>
  <si>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</si>
  <si>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</si>
  <si>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</si>
  <si>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</si>
  <si>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</si>
  <si>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</si>
  <si>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</si>
  <si>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</si>
  <si>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</si>
  <si>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</si>
  <si>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</si>
  <si>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</si>
  <si>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</si>
  <si>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</si>
  <si>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</si>
  <si>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</si>
  <si>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</si>
  <si>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</si>
  <si>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</si>
  <si>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</si>
  <si>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</si>
  <si>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</si>
  <si>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</si>
  <si>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</si>
  <si>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</si>
  <si>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</si>
  <si>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</si>
  <si>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</si>
  <si>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</si>
  <si>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</si>
  <si>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</si>
  <si>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</si>
  <si>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</si>
  <si>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</si>
  <si>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</si>
  <si>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</si>
  <si>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</si>
  <si>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</si>
  <si>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</si>
  <si>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</si>
  <si>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</si>
  <si>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</si>
  <si>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</si>
  <si>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</si>
  <si>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</si>
  <si>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</si>
  <si>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</si>
  <si>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</si>
  <si>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</si>
  <si>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</si>
  <si>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</si>
  <si>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</si>
  <si>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</si>
  <si>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</si>
  <si>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</si>
  <si>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</si>
  <si>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</si>
  <si>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</si>
  <si>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</si>
  <si>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</si>
  <si>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</si>
  <si>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</si>
  <si>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</si>
  <si>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</si>
  <si>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</si>
  <si>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</si>
  <si>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</si>
  <si>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</si>
  <si>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</si>
  <si>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</si>
  <si>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</si>
  <si>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</si>
  <si>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</si>
  <si>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</si>
  <si>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</si>
  <si>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</si>
  <si>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</si>
  <si>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</si>
  <si>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</si>
  <si>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</si>
  <si>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</si>
  <si>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</si>
  <si>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</si>
  <si>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</si>
  <si>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</si>
  <si>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</si>
  <si>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</si>
  <si>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</si>
  <si>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</si>
  <si>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</si>
  <si>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</si>
  <si>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</si>
  <si>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</si>
  <si>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</si>
  <si>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</si>
  <si>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</si>
  <si>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</si>
  <si>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</si>
  <si>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</si>
  <si>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</si>
  <si>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</si>
  <si>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</si>
  <si>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</si>
  <si>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</si>
  <si>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</si>
  <si>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</si>
  <si>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</si>
  <si>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</si>
  <si>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</si>
  <si>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</si>
  <si>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</si>
  <si>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</si>
  <si>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</si>
  <si>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</si>
  <si>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</si>
  <si>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</si>
  <si>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</si>
  <si>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</si>
  <si>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</si>
  <si>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</si>
  <si>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</si>
  <si>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</si>
  <si>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</si>
  <si>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</si>
  <si>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</si>
  <si>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</si>
  <si>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</si>
  <si>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</si>
  <si>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</si>
  <si>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</si>
  <si>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</si>
  <si>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</si>
  <si>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</si>
  <si>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</si>
  <si>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</si>
  <si>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</si>
  <si>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</si>
  <si>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</si>
  <si>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</si>
  <si>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</si>
  <si>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</si>
  <si>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</si>
  <si>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</si>
  <si>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</si>
  <si>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</si>
  <si>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</si>
  <si>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</si>
  <si>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</si>
  <si>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</si>
  <si>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</si>
  <si>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</si>
  <si>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</si>
  <si>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</si>
  <si>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</si>
  <si>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</si>
  <si>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</si>
  <si>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</si>
  <si>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</si>
  <si>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</si>
  <si>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</si>
  <si>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</si>
  <si>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</si>
  <si>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</si>
  <si>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</si>
  <si>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</si>
  <si>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</si>
  <si>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</si>
  <si>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</si>
  <si>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</si>
  <si>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</si>
  <si>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</si>
  <si>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</si>
  <si>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</si>
  <si>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</si>
  <si>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</si>
  <si>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</si>
  <si>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</si>
  <si>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</si>
  <si>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</si>
  <si>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</si>
  <si>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</si>
  <si>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</si>
  <si>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</si>
  <si>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</si>
  <si>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</si>
  <si>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</si>
  <si>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</si>
  <si>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</si>
  <si>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</si>
  <si>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</si>
  <si>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</si>
  <si>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</si>
  <si>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</si>
  <si>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</si>
  <si>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</si>
  <si>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</si>
  <si>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</si>
  <si>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</si>
  <si>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</si>
  <si>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</si>
  <si>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</si>
  <si>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</si>
  <si>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</si>
  <si>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</si>
  <si>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</si>
  <si>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</si>
  <si>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</si>
  <si>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</si>
  <si>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</si>
  <si>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</si>
  <si>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</si>
  <si>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</si>
  <si>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</si>
  <si>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</si>
  <si>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</si>
  <si>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</si>
  <si>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</si>
  <si>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</si>
  <si>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</si>
  <si>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</si>
  <si>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</si>
  <si>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</si>
  <si>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</si>
  <si>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</si>
  <si>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</si>
  <si>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</si>
  <si>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</si>
  <si>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</si>
  <si>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</si>
  <si>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</si>
  <si>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</si>
  <si>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</si>
  <si>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</si>
  <si>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</si>
  <si>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</si>
  <si>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</si>
  <si>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</si>
  <si>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</si>
  <si>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</si>
  <si>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</si>
  <si>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</si>
  <si>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</si>
  <si>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</si>
  <si>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</si>
  <si>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</si>
  <si>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</si>
  <si>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</si>
  <si>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</si>
  <si>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</si>
  <si>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</si>
  <si>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</si>
  <si>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</si>
  <si>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</si>
  <si>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</si>
  <si>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</si>
  <si>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</si>
  <si>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</si>
  <si>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</si>
  <si>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</si>
  <si>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</si>
  <si>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</si>
  <si>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</si>
  <si>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</si>
  <si>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</si>
  <si>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</si>
  <si>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</si>
  <si>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</si>
  <si>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</si>
  <si>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</si>
  <si>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</si>
  <si>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</si>
  <si>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</si>
  <si>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</si>
  <si>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</si>
  <si>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</si>
  <si>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</si>
  <si>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</si>
  <si>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</si>
  <si>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</si>
  <si>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</si>
  <si>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</si>
  <si>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</si>
  <si>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</si>
  <si>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</si>
  <si>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</si>
  <si>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</si>
  <si>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</si>
  <si>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</si>
  <si>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</si>
  <si>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</si>
  <si>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</si>
  <si>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</si>
  <si>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</si>
  <si>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</si>
  <si>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</si>
  <si>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</si>
  <si>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</si>
  <si>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</si>
  <si>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</si>
  <si>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</si>
  <si>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</si>
  <si>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</si>
  <si>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</si>
  <si>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</si>
  <si>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</si>
  <si>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</si>
  <si>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</si>
  <si>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</si>
  <si>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</si>
  <si>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</si>
  <si>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</si>
  <si>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</si>
  <si>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</si>
  <si>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</si>
  <si>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</si>
  <si>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</si>
  <si>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</si>
  <si>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</si>
  <si>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</si>
  <si>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</si>
  <si>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</si>
  <si>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</si>
  <si>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</si>
  <si>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</si>
  <si>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</si>
  <si>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</si>
  <si>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</si>
  <si>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</si>
  <si>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</si>
  <si>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</si>
  <si>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</si>
  <si>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</si>
  <si>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</si>
  <si>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</si>
  <si>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</si>
  <si>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</si>
  <si>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</si>
  <si>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</si>
  <si>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</si>
  <si>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</si>
  <si>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</si>
  <si>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</si>
  <si>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</si>
  <si>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</si>
  <si>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</si>
  <si>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</si>
  <si>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</si>
  <si>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</si>
  <si>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</si>
  <si>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</si>
  <si>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</si>
  <si>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</si>
  <si>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</si>
  <si>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</si>
  <si>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</si>
  <si>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</si>
  <si>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</si>
  <si>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</si>
  <si>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</si>
  <si>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</si>
  <si>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</si>
  <si>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</si>
  <si>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</si>
  <si>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</si>
  <si>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</si>
  <si>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</si>
  <si>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</si>
  <si>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</si>
  <si>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</si>
  <si>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</si>
  <si>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</si>
  <si>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</si>
  <si>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</si>
  <si>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</si>
  <si>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</si>
  <si>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</si>
  <si>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</si>
  <si>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</si>
  <si>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</si>
  <si>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</si>
  <si>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</si>
  <si>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</si>
  <si>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</si>
  <si>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</si>
  <si>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</si>
  <si>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</si>
  <si>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</si>
  <si>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</si>
  <si>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</si>
  <si>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</si>
  <si>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</si>
  <si>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</si>
  <si>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</si>
  <si>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</si>
  <si>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</si>
  <si>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</si>
  <si>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</si>
  <si>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</si>
  <si>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</si>
  <si>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</si>
  <si>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</si>
  <si>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</si>
  <si>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</si>
  <si>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</si>
  <si>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</si>
  <si>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</si>
  <si>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</si>
  <si>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</si>
  <si>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</si>
  <si>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</si>
  <si>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</si>
  <si>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</si>
  <si>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</si>
  <si>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</si>
  <si>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</si>
  <si>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</si>
  <si>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</si>
  <si>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</si>
  <si>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</si>
  <si>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</si>
  <si>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</si>
  <si>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</si>
  <si>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</si>
  <si>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</si>
  <si>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</si>
  <si>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</si>
  <si>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</si>
  <si>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</si>
  <si>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</si>
  <si>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</si>
  <si>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</si>
  <si>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</si>
  <si>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</si>
  <si>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</si>
  <si>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</si>
  <si>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</si>
  <si>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</si>
  <si>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</si>
  <si>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</si>
  <si>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</si>
  <si>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</si>
  <si>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</si>
  <si>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</si>
  <si>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</si>
  <si>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</si>
  <si>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</si>
  <si>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</si>
  <si>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</si>
  <si>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</si>
  <si>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</si>
  <si>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</si>
  <si>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</si>
  <si>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</si>
  <si>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</si>
  <si>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</si>
  <si>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</si>
  <si>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</si>
  <si>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</si>
  <si>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</si>
  <si>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</si>
  <si>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</si>
  <si>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</si>
  <si>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</si>
  <si>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</si>
  <si>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</si>
  <si>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</si>
  <si>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</si>
  <si>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</si>
  <si>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</si>
  <si>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</si>
  <si>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</si>
  <si>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</si>
  <si>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</si>
  <si>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</si>
  <si>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</si>
  <si>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</si>
  <si>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</si>
  <si>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</si>
  <si>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</si>
  <si>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</si>
  <si>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</si>
  <si>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</si>
  <si>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</si>
  <si>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</si>
  <si>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</si>
  <si>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</si>
  <si>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</si>
  <si>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</si>
  <si>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</si>
  <si>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</si>
  <si>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</si>
  <si>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</si>
  <si>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</si>
  <si>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</si>
  <si>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</si>
  <si>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</si>
  <si>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</si>
  <si>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</si>
  <si>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</si>
  <si>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</si>
  <si>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</si>
  <si>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</si>
  <si>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</si>
  <si>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</si>
  <si>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</si>
  <si>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</si>
  <si>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</si>
  <si>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</si>
  <si>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</si>
  <si>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</si>
  <si>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</si>
  <si>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</si>
  <si>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</si>
  <si>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</si>
  <si>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</si>
  <si>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</si>
  <si>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</si>
  <si>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</si>
  <si>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</si>
  <si>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</si>
  <si>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</si>
  <si>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</si>
  <si>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</si>
  <si>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</si>
  <si>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</si>
  <si>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</si>
  <si>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</si>
  <si>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</si>
  <si>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</si>
  <si>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</si>
  <si>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</si>
  <si>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</si>
  <si>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</si>
  <si>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</si>
  <si>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</si>
  <si>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</si>
  <si>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</si>
  <si>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</si>
  <si>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</si>
  <si>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</si>
  <si>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</si>
  <si>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</si>
  <si>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</si>
  <si>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</si>
  <si>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</si>
  <si>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</si>
  <si>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</si>
  <si>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</si>
  <si>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</si>
  <si>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</si>
  <si>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</si>
  <si>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</si>
  <si>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</si>
  <si>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</si>
  <si>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</si>
  <si>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</si>
  <si>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</si>
  <si>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</si>
  <si>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</si>
  <si>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</si>
  <si>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</si>
  <si>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</si>
  <si>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</si>
  <si>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</si>
  <si>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</si>
  <si>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</si>
  <si>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</si>
  <si>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</si>
  <si>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</si>
  <si>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</si>
  <si>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</si>
  <si>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</si>
  <si>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</si>
  <si>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</si>
  <si>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</si>
  <si>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</si>
  <si>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</si>
  <si>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</si>
  <si>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</si>
  <si>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</si>
  <si>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</si>
  <si>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</si>
  <si>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</si>
  <si>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</si>
  <si>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</si>
  <si>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</si>
  <si>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</si>
  <si>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</si>
  <si>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</si>
  <si>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</si>
  <si>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</si>
  <si>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</si>
  <si>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</si>
  <si>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</si>
  <si>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</si>
  <si>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</si>
  <si>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</si>
  <si>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</si>
  <si>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</si>
  <si>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</si>
  <si>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</si>
  <si>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</si>
  <si>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</si>
  <si>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</si>
  <si>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</si>
  <si>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</si>
  <si>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</si>
  <si>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</si>
  <si>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</si>
  <si>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</si>
  <si>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</si>
  <si>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</si>
  <si>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</si>
  <si>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</si>
  <si>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</si>
  <si>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</si>
  <si>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</si>
  <si>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</si>
  <si>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</si>
  <si>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</si>
  <si>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</si>
  <si>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</si>
  <si>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</si>
  <si>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</si>
  <si>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</si>
  <si>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</si>
  <si>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</si>
  <si>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</si>
  <si>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</si>
  <si>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</si>
  <si>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</si>
  <si>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</si>
  <si>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</si>
  <si>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</si>
  <si>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</si>
  <si>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</si>
  <si>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</si>
  <si>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</si>
  <si>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</si>
  <si>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</si>
  <si>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</si>
  <si>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</si>
  <si>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</si>
  <si>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</si>
  <si>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</si>
  <si>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</si>
  <si>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</si>
  <si>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</si>
  <si>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</si>
  <si>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</si>
  <si>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</si>
  <si>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</si>
  <si>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</si>
  <si>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</si>
  <si>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</si>
  <si>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</si>
  <si>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</si>
  <si>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</si>
  <si>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</si>
  <si>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</si>
  <si>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</si>
  <si>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</si>
  <si>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</si>
  <si>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</si>
  <si>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</si>
  <si>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</si>
  <si>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</si>
  <si>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</si>
  <si>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</si>
  <si>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</si>
  <si>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</si>
  <si>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</si>
  <si>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</si>
  <si>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</si>
  <si>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</si>
  <si>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</si>
  <si>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</si>
  <si>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</si>
  <si>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</si>
  <si>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</si>
  <si>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</si>
  <si>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</si>
  <si>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</si>
  <si>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</si>
  <si>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</si>
  <si>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</si>
  <si>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</si>
  <si>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</si>
  <si>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</si>
  <si>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</si>
  <si>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</si>
  <si>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</si>
  <si>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</si>
  <si>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</si>
  <si>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</si>
  <si>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</si>
  <si>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</si>
  <si>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</si>
  <si>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</si>
  <si>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</si>
  <si>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</si>
  <si>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</si>
  <si>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</si>
  <si>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</si>
  <si>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</si>
  <si>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</si>
  <si>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</si>
  <si>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</si>
  <si>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</si>
  <si>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</si>
  <si>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</si>
  <si>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</si>
  <si>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</si>
  <si>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</si>
  <si>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</si>
  <si>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</si>
  <si>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</si>
  <si>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</si>
  <si>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</si>
  <si>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</si>
  <si>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</si>
  <si>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</si>
  <si>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</si>
  <si>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</si>
  <si>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</si>
  <si>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</si>
  <si>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</si>
  <si>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</si>
  <si>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</si>
  <si>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</si>
  <si>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</si>
  <si>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</si>
  <si>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</si>
  <si>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</si>
  <si>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</si>
  <si>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</si>
  <si>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</si>
  <si>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</si>
  <si>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</si>
  <si>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</si>
  <si>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</si>
  <si>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</si>
  <si>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</si>
  <si>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</si>
  <si>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</si>
  <si>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</si>
  <si>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</si>
  <si>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</si>
  <si>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</si>
  <si>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</si>
  <si>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</si>
  <si>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</si>
  <si>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</si>
  <si>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</si>
  <si>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</si>
  <si>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</si>
  <si>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</si>
  <si>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</si>
  <si>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</si>
  <si>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</si>
  <si>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</si>
  <si>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</si>
  <si>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</si>
  <si>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</si>
  <si>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</si>
  <si>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</si>
  <si>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</si>
  <si>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</si>
  <si>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</si>
  <si>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</si>
  <si>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</si>
  <si>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</si>
  <si>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</si>
  <si>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</si>
  <si>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</si>
  <si>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</si>
  <si>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</si>
  <si>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</si>
  <si>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</si>
  <si>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</si>
  <si>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</si>
  <si>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</si>
  <si>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</si>
  <si>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</si>
  <si>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</si>
  <si>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</si>
  <si>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</si>
  <si>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</si>
  <si>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</si>
  <si>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</si>
  <si>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</si>
  <si>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</si>
  <si>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</si>
  <si>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</si>
  <si>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</si>
  <si>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</si>
  <si>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</si>
  <si>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</si>
  <si>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</si>
  <si>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</si>
  <si>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</si>
  <si>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</si>
  <si>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</si>
  <si>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</si>
  <si>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</si>
  <si>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</si>
  <si>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</si>
  <si>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</si>
  <si>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</si>
  <si>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</si>
  <si>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</si>
  <si>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</si>
  <si>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</si>
  <si>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</si>
  <si>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</si>
  <si>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</si>
  <si>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</si>
  <si>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</si>
  <si>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</si>
  <si>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</si>
  <si>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</si>
  <si>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</si>
  <si>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</si>
  <si>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</si>
  <si>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</si>
  <si>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</si>
  <si>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</si>
  <si>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</si>
  <si>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</si>
  <si>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</si>
  <si>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</si>
  <si>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</si>
  <si>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</si>
  <si>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</si>
  <si>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</si>
  <si>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</si>
  <si>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</si>
  <si>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</si>
  <si>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</si>
  <si>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</si>
  <si>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</si>
  <si>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</si>
  <si>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</si>
  <si>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</si>
  <si>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</si>
  <si>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</si>
  <si>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</si>
  <si>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</si>
  <si>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</si>
  <si>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</si>
  <si>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</si>
  <si>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</si>
  <si>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</si>
  <si>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</si>
  <si>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</si>
  <si>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</si>
  <si>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</si>
  <si>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</si>
  <si>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</si>
  <si>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</si>
  <si>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</si>
  <si>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</si>
  <si>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</si>
  <si>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</si>
  <si>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</si>
  <si>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</si>
  <si>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</si>
  <si>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</si>
  <si>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</si>
  <si>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</si>
  <si>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</si>
  <si>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</si>
  <si>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</si>
  <si>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</si>
  <si>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</si>
  <si>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</si>
  <si>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</si>
  <si>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</si>
  <si>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</si>
  <si>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</si>
  <si>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</si>
  <si>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</si>
  <si>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</si>
  <si>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</si>
  <si>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</si>
  <si>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</si>
  <si>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</si>
  <si>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</si>
  <si>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</si>
  <si>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</si>
  <si>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</si>
  <si>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</si>
  <si>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</si>
  <si>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</si>
  <si>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</si>
  <si>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</si>
  <si>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</si>
  <si>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</si>
  <si>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</si>
  <si>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</si>
  <si>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</si>
  <si>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</si>
  <si>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</si>
  <si>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</si>
  <si>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</si>
  <si>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</si>
  <si>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</si>
  <si>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</si>
  <si>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</si>
  <si>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</si>
  <si>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</si>
  <si>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</si>
  <si>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</si>
  <si>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</si>
  <si>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</si>
  <si>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</si>
  <si>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</si>
  <si>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</si>
  <si>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</si>
  <si>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</si>
  <si>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</si>
  <si>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</si>
  <si>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</si>
  <si>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</si>
  <si>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</si>
  <si>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</si>
  <si>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</si>
  <si>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</si>
  <si>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</si>
  <si>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</si>
  <si>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</si>
  <si>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</si>
  <si>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</si>
  <si>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</si>
  <si>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</si>
  <si>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</si>
  <si>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</si>
  <si>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</si>
  <si>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</si>
  <si>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</si>
  <si>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</si>
  <si>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</si>
  <si>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</si>
  <si>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</si>
  <si>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</si>
  <si>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</si>
  <si>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</si>
  <si>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</si>
  <si>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</si>
  <si>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</si>
  <si>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</si>
  <si>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</si>
  <si>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</si>
  <si>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</si>
  <si>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</si>
  <si>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</si>
  <si>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</si>
  <si>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</si>
  <si>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</si>
  <si>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</si>
  <si>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</si>
  <si>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</si>
  <si>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</si>
  <si>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</si>
  <si>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</si>
  <si>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</si>
  <si>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</si>
  <si>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</si>
  <si>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</si>
  <si>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</si>
  <si>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</si>
  <si>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</si>
  <si>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</si>
  <si>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</si>
  <si>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</si>
  <si>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</si>
  <si>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</si>
  <si>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</si>
  <si>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</si>
  <si>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</si>
  <si>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</si>
  <si>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</si>
  <si>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</si>
  <si>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</si>
  <si>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</si>
  <si>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</si>
  <si>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</si>
  <si>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</si>
  <si>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</si>
  <si>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</si>
  <si>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</si>
  <si>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</si>
  <si>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</si>
  <si>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</si>
  <si>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</si>
  <si>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</si>
  <si>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</si>
  <si>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</si>
  <si>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</si>
  <si>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</si>
  <si>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</si>
  <si>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</si>
  <si>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</si>
  <si>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</si>
  <si>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</si>
  <si>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</si>
  <si>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</si>
  <si>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</si>
  <si>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</si>
  <si>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</si>
  <si>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</si>
  <si>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</si>
  <si>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</si>
  <si>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</si>
  <si>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</si>
  <si>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</si>
  <si>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</si>
  <si>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</si>
  <si>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</si>
  <si>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</si>
  <si>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</si>
  <si>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</si>
  <si>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</si>
  <si>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</si>
  <si>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</si>
  <si>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</si>
  <si>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</si>
  <si>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</si>
  <si>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</si>
  <si>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</si>
  <si>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</si>
  <si>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</si>
  <si>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</si>
  <si>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</si>
  <si>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</si>
  <si>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</si>
  <si>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</si>
  <si>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</si>
  <si>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</si>
  <si>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</si>
  <si>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</si>
  <si>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</si>
  <si>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</si>
  <si>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</si>
  <si>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</si>
  <si>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</si>
  <si>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</si>
  <si>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</si>
  <si>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</si>
  <si>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</si>
  <si>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</si>
  <si>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</si>
  <si>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</si>
  <si>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</si>
  <si>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</si>
  <si>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</si>
  <si>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</si>
  <si>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</si>
  <si>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</si>
  <si>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</si>
  <si>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</si>
  <si>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</si>
  <si>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</si>
  <si>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</si>
  <si>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</si>
  <si>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</si>
  <si>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</si>
  <si>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</si>
  <si>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</si>
  <si>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</si>
  <si>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</si>
  <si>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</si>
  <si>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</si>
  <si>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</si>
  <si>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</si>
  <si>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</si>
  <si>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</si>
  <si>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</si>
  <si>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</si>
  <si>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</si>
  <si>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</si>
  <si>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</si>
  <si>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</si>
  <si>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</si>
  <si>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</si>
  <si>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</si>
  <si>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</si>
  <si>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</si>
  <si>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</si>
  <si>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</si>
  <si>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</si>
  <si>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</si>
  <si>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</si>
  <si>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</si>
  <si>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</si>
  <si>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</si>
  <si>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</si>
  <si>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</si>
  <si>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</si>
  <si>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</si>
  <si>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</si>
  <si>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</si>
  <si>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</si>
  <si>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</si>
  <si>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</si>
  <si>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</si>
  <si>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</si>
  <si>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</si>
  <si>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</si>
  <si>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</si>
  <si>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</si>
  <si>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</si>
  <si>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</si>
  <si>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</si>
  <si>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</si>
  <si>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</si>
  <si>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</si>
  <si>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</si>
  <si>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</si>
  <si>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</si>
  <si>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</si>
  <si>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</si>
  <si>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</si>
  <si>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</si>
  <si>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</si>
  <si>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</si>
  <si>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</si>
  <si>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</si>
  <si>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</si>
  <si>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</si>
  <si>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</si>
  <si>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</si>
  <si>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</si>
  <si>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</si>
  <si>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</si>
  <si>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</si>
  <si>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</si>
  <si>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</si>
  <si>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</si>
  <si>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</si>
  <si>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</si>
  <si>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</si>
  <si>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</si>
  <si>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</si>
  <si>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</si>
  <si>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</si>
  <si>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</si>
  <si>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</si>
  <si>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</si>
  <si>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</si>
  <si>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</si>
  <si>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</si>
  <si>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</si>
  <si>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</si>
  <si>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</si>
  <si>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</si>
  <si>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</si>
  <si>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</si>
  <si>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</si>
  <si>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</si>
  <si>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</si>
  <si>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</si>
  <si>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</si>
  <si>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</si>
  <si>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</si>
  <si>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</si>
  <si>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</si>
  <si>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</si>
  <si>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</si>
  <si>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</si>
  <si>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</si>
  <si>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</si>
  <si>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</si>
  <si>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</si>
  <si>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</si>
  <si>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</si>
  <si>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</si>
  <si>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</si>
  <si>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</si>
  <si>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</si>
  <si>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</si>
  <si>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</si>
  <si>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</si>
  <si>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</si>
  <si>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</si>
  <si>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</si>
  <si>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</si>
  <si>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</si>
  <si>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</si>
  <si>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</si>
  <si>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</si>
  <si>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</si>
  <si>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</si>
  <si>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</si>
  <si>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</si>
  <si>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</si>
  <si>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</si>
  <si>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</si>
  <si>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</si>
  <si>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</si>
  <si>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</si>
  <si>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</si>
  <si>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</si>
  <si>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</si>
  <si>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</si>
  <si>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</si>
  <si>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</si>
  <si>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</si>
  <si>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</si>
  <si>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</si>
  <si>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</si>
  <si>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</si>
  <si>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</si>
  <si>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</si>
  <si>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</si>
  <si>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</si>
  <si>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</si>
  <si>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</si>
  <si>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</si>
  <si>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</si>
  <si>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</si>
  <si>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</si>
  <si>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</si>
  <si>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</si>
  <si>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</si>
  <si>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</si>
  <si>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</si>
  <si>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</si>
  <si>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</si>
  <si>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</si>
  <si>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</si>
  <si>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</si>
  <si>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</si>
  <si>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</si>
  <si>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</si>
  <si>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</si>
  <si>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</si>
  <si>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</si>
  <si>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</si>
  <si>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</si>
  <si>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</si>
  <si>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</si>
  <si>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</si>
  <si>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</si>
  <si>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</si>
  <si>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</si>
  <si>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</si>
  <si>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</si>
  <si>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</si>
  <si>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</si>
  <si>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</si>
  <si>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</si>
  <si>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</si>
  <si>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</si>
  <si>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</si>
  <si>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</si>
  <si>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</si>
  <si>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</si>
  <si>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</si>
  <si>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</si>
  <si>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</si>
  <si>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</si>
  <si>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</si>
  <si>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</si>
  <si>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</si>
  <si>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</si>
  <si>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</si>
  <si>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</si>
  <si>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</si>
  <si>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</si>
  <si>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</si>
  <si>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</si>
  <si>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</si>
  <si>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</si>
  <si>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</si>
  <si>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</si>
  <si>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</si>
  <si>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</si>
  <si>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</si>
  <si>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</si>
  <si>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</si>
  <si>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</si>
  <si>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</si>
  <si>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</si>
  <si>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</si>
  <si>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</si>
  <si>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</si>
  <si>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</si>
  <si>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</si>
  <si>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</si>
  <si>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</si>
  <si>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</si>
  <si>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</si>
  <si>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</si>
  <si>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</si>
  <si>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</si>
  <si>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</si>
  <si>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</si>
  <si>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</si>
  <si>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</si>
  <si>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</si>
  <si>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</si>
  <si>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</si>
  <si>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</si>
  <si>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</si>
  <si>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</si>
  <si>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</si>
  <si>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</si>
  <si>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</si>
  <si>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</si>
  <si>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</si>
  <si>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</si>
  <si>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</si>
  <si>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</si>
  <si>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</si>
  <si>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</si>
  <si>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</si>
  <si>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</si>
  <si>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</si>
  <si>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</si>
  <si>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</si>
  <si>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</si>
  <si>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</si>
  <si>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</si>
  <si>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</si>
  <si>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</si>
  <si>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</si>
  <si>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</si>
  <si>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</si>
  <si>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</si>
  <si>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</si>
  <si>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</si>
  <si>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</si>
  <si>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</si>
  <si>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</si>
  <si>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</si>
  <si>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</si>
  <si>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</si>
  <si>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</si>
  <si>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</si>
  <si>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</si>
  <si>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</si>
  <si>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</si>
  <si>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</si>
  <si>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</si>
  <si>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</si>
  <si>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</si>
  <si>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</si>
  <si>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</si>
  <si>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</si>
  <si>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</si>
  <si>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</si>
  <si>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</si>
  <si>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</si>
  <si>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</si>
  <si>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</si>
  <si>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</si>
  <si>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</si>
  <si>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</si>
  <si>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</si>
  <si>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</si>
  <si>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</si>
  <si>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</si>
  <si>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</si>
  <si>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</si>
  <si>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</si>
  <si>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</si>
  <si>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</si>
  <si>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</si>
  <si>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</si>
  <si>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</si>
  <si>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</si>
  <si>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</si>
  <si>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</si>
  <si>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</si>
  <si>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</si>
  <si>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</si>
  <si>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</si>
  <si>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</si>
  <si>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</si>
  <si>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</si>
  <si>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</si>
  <si>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</si>
  <si>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</si>
  <si>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</si>
  <si>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</si>
  <si>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</si>
  <si>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</si>
  <si>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</si>
  <si>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</si>
  <si>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</si>
  <si>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</si>
  <si>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</si>
  <si>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</si>
  <si>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</si>
  <si>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</si>
  <si>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</si>
  <si>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</si>
  <si>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</si>
  <si>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</si>
  <si>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</si>
  <si>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</si>
  <si>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</si>
  <si>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</si>
  <si>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</si>
  <si>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</si>
  <si>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</si>
  <si>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</si>
  <si>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</si>
  <si>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</si>
  <si>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</si>
  <si>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</si>
  <si>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</si>
  <si>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</si>
  <si>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</si>
  <si>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</si>
  <si>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</si>
  <si>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</si>
  <si>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</si>
  <si>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</si>
  <si>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</si>
  <si>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</si>
  <si>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</si>
  <si>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</si>
  <si>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</si>
  <si>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</si>
  <si>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</si>
  <si>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</si>
  <si>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</si>
  <si>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</si>
  <si>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</si>
  <si>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</si>
  <si>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</si>
  <si>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</si>
  <si>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</si>
  <si>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</si>
  <si>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</si>
  <si>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</si>
  <si>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</si>
  <si>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</si>
  <si>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</si>
  <si>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</si>
  <si>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</si>
  <si>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</si>
  <si>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</si>
  <si>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</si>
  <si>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</si>
  <si>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</si>
  <si>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</si>
  <si>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</si>
  <si>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</si>
  <si>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</si>
  <si>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</si>
  <si>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</si>
  <si>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</si>
  <si>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</si>
  <si>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</si>
  <si>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</si>
  <si>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</si>
  <si>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</si>
  <si>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</si>
  <si>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</si>
  <si>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</si>
  <si>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</si>
  <si>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</si>
  <si>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</si>
  <si>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</si>
  <si>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</si>
  <si>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</si>
  <si>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</si>
  <si>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</si>
  <si>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</si>
  <si>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</si>
  <si>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</si>
  <si>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</si>
  <si>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</si>
  <si>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</si>
  <si>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</si>
  <si>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</si>
  <si>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</si>
  <si>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</si>
  <si>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</si>
  <si>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</si>
  <si>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</si>
  <si>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</si>
  <si>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</si>
  <si>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</si>
  <si>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</si>
  <si>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</si>
  <si>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</si>
  <si>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</si>
  <si>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</si>
  <si>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</si>
  <si>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</si>
  <si>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</si>
  <si>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</si>
  <si>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</si>
  <si>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</si>
  <si>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</si>
  <si>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</si>
  <si>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</si>
  <si>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</si>
  <si>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</si>
  <si>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</si>
  <si>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</si>
  <si>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</si>
  <si>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</si>
  <si>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</si>
  <si>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</si>
  <si>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</si>
  <si>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</si>
  <si>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</si>
  <si>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</si>
  <si>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</si>
  <si>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</si>
  <si>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</si>
  <si>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</si>
  <si>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</si>
  <si>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</si>
  <si>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</si>
  <si>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</si>
  <si>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</si>
  <si>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</si>
  <si>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</si>
  <si>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</si>
  <si>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</si>
  <si>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</si>
  <si>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</si>
  <si>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</si>
  <si>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</si>
  <si>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</si>
  <si>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</si>
  <si>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</si>
  <si>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</si>
  <si>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</si>
  <si>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</si>
  <si>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</si>
  <si>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</si>
  <si>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</si>
  <si>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</si>
  <si>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</si>
  <si>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</si>
  <si>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</si>
  <si>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</si>
  <si>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</si>
  <si>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</si>
  <si>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</si>
  <si>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</si>
  <si>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</si>
  <si>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</si>
  <si>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</si>
  <si>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</si>
  <si>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</si>
  <si>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</si>
  <si>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</si>
  <si>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</si>
  <si>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</si>
  <si>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</si>
  <si>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</si>
  <si>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</si>
  <si>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</si>
  <si>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</si>
  <si>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</si>
  <si>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</si>
  <si>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</si>
  <si>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</si>
  <si>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</si>
  <si>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</si>
  <si>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</si>
  <si>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</si>
  <si>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</si>
  <si>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</si>
  <si>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</si>
  <si>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</si>
  <si>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</si>
  <si>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</si>
  <si>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</si>
  <si>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</si>
  <si>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</si>
  <si>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</si>
  <si>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</si>
  <si>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</si>
  <si>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</si>
  <si>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</si>
  <si>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</si>
  <si>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</si>
  <si>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</si>
  <si>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</si>
  <si>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</si>
  <si>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</si>
  <si>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</si>
  <si>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</si>
  <si>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</si>
  <si>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</si>
  <si>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</si>
  <si>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</si>
  <si>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</si>
  <si>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</si>
  <si>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</si>
  <si>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</si>
  <si>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</si>
  <si>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</si>
  <si>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</si>
  <si>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</si>
  <si>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</si>
  <si>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</si>
  <si>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</si>
  <si>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</si>
  <si>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</si>
  <si>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</si>
  <si>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</si>
  <si>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</si>
  <si>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</si>
  <si>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</si>
  <si>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</si>
  <si>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</si>
  <si>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</si>
  <si>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</si>
  <si>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</si>
  <si>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</si>
  <si>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</si>
  <si>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</si>
  <si>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</si>
  <si>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</si>
  <si>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</si>
  <si>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</si>
  <si>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</si>
  <si>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</si>
  <si>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</si>
  <si>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</si>
  <si>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</si>
  <si>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</si>
  <si>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</si>
  <si>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</si>
  <si>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</si>
  <si>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</si>
  <si>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</si>
  <si>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</si>
  <si>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</si>
  <si>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</si>
  <si>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</si>
  <si>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</si>
  <si>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</si>
  <si>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</si>
  <si>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</si>
  <si>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</si>
  <si>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</si>
  <si>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</si>
  <si>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</si>
  <si>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</si>
  <si>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</si>
  <si>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</si>
  <si>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</si>
  <si>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</si>
  <si>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</si>
  <si>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</si>
  <si>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</si>
  <si>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</si>
  <si>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</si>
  <si>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</si>
  <si>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</si>
  <si>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</si>
  <si>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</si>
  <si>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</si>
  <si>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</si>
  <si>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</si>
  <si>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</si>
  <si>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</si>
  <si>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</si>
  <si>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</si>
  <si>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</si>
  <si>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</si>
  <si>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</si>
  <si>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</si>
  <si>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</si>
  <si>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</si>
  <si>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</si>
  <si>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</si>
  <si>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</si>
  <si>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</si>
  <si>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</si>
  <si>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</si>
  <si>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</si>
  <si>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</si>
  <si>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</si>
  <si>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</si>
  <si>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</si>
  <si>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</si>
  <si>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</si>
  <si>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</si>
  <si>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</si>
  <si>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</si>
  <si>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</si>
  <si>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</si>
  <si>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</si>
  <si>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</si>
  <si>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</si>
  <si>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</si>
  <si>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</si>
  <si>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</si>
  <si>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</si>
  <si>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</si>
  <si>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</si>
  <si>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</si>
  <si>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</si>
  <si>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</si>
  <si>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</si>
  <si>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</si>
  <si>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</si>
  <si>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</si>
  <si>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</si>
  <si>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</si>
  <si>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</si>
  <si>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</si>
  <si>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</si>
  <si>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</si>
  <si>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</si>
  <si>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</si>
  <si>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</si>
  <si>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</si>
  <si>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</si>
  <si>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</si>
  <si>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</si>
  <si>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</si>
  <si>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</si>
  <si>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</si>
  <si>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</si>
  <si>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</si>
  <si>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</si>
  <si>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</si>
  <si>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</si>
  <si>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</si>
  <si>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</si>
  <si>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</si>
  <si>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</si>
  <si>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</si>
  <si>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</si>
  <si>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</si>
  <si>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</si>
  <si>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</si>
  <si>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</si>
  <si>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</si>
  <si>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</si>
  <si>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</si>
  <si>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</si>
  <si>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</si>
  <si>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</si>
  <si>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</si>
  <si>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</si>
  <si>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</si>
  <si>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</si>
  <si>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</si>
  <si>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</si>
  <si>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</si>
  <si>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</si>
  <si>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</si>
  <si>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</si>
  <si>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</si>
  <si>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</si>
  <si>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</si>
  <si>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</si>
  <si>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</si>
  <si>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</si>
  <si>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</si>
  <si>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</si>
  <si>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</si>
  <si>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</si>
  <si>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</si>
  <si>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</si>
  <si>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</si>
  <si>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</si>
  <si>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</si>
  <si>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</si>
  <si>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</si>
  <si>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</si>
  <si>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</si>
  <si>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</si>
  <si>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</si>
  <si>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</si>
  <si>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</si>
  <si>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</si>
  <si>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</si>
  <si>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</si>
  <si>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</si>
  <si>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</si>
  <si>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</si>
  <si>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</si>
  <si>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</si>
  <si>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</si>
  <si>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</si>
  <si>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</si>
  <si>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</si>
  <si>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</si>
  <si>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</si>
  <si>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</si>
  <si>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</si>
  <si>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</si>
  <si>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</si>
  <si>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</si>
  <si>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</si>
  <si>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</si>
  <si>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</si>
  <si>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</si>
  <si>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</si>
  <si>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</si>
  <si>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</si>
  <si>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</si>
  <si>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</si>
  <si>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</si>
  <si>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</si>
  <si>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</si>
  <si>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</si>
  <si>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</si>
  <si>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</si>
  <si>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</si>
  <si>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</si>
  <si>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</si>
  <si>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</si>
  <si>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</si>
  <si>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</si>
  <si>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</si>
  <si>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</si>
  <si>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</si>
  <si>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</si>
  <si>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</si>
  <si>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</si>
  <si>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</si>
  <si>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</si>
  <si>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</si>
  <si>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</si>
  <si>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</si>
  <si>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</si>
  <si>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</si>
  <si>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</si>
  <si>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</si>
  <si>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</si>
  <si>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</si>
  <si>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</si>
  <si>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</si>
  <si>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</si>
  <si>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</si>
  <si>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</si>
  <si>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</si>
  <si>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</si>
  <si>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</si>
  <si>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</si>
  <si>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</si>
  <si>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</si>
  <si>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</si>
  <si>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</si>
  <si>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</si>
  <si>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</si>
  <si>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</si>
  <si>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</si>
  <si>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</si>
  <si>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</si>
  <si>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</si>
  <si>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</si>
  <si>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</si>
  <si>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</si>
  <si>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</si>
  <si>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</si>
  <si>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</si>
  <si>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</si>
  <si>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</si>
  <si>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</si>
  <si>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</si>
  <si>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</si>
  <si>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</si>
  <si>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</si>
  <si>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</si>
  <si>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</si>
  <si>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</si>
  <si>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</si>
  <si>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</si>
  <si>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</si>
  <si>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</si>
  <si>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</si>
  <si>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</si>
  <si>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</si>
  <si>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</si>
  <si>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</si>
  <si>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</si>
  <si>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</si>
  <si>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</si>
  <si>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</si>
  <si>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</si>
  <si>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</si>
  <si>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</si>
  <si>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</si>
  <si>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</si>
  <si>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</si>
  <si>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</si>
  <si>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</si>
  <si>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</si>
  <si>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</si>
  <si>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</si>
  <si>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</si>
  <si>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</si>
  <si>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</si>
  <si>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</si>
  <si>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</si>
  <si>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</si>
  <si>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</si>
  <si>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</si>
  <si>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</si>
  <si>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</si>
  <si>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</si>
  <si>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</si>
  <si>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</si>
  <si>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</si>
  <si>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</si>
  <si>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</si>
  <si>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</si>
  <si>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</si>
  <si>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</si>
  <si>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</si>
  <si>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</si>
  <si>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</si>
  <si>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</si>
  <si>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</si>
  <si>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</si>
  <si>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</si>
  <si>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</si>
  <si>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</si>
  <si>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</si>
  <si>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</si>
  <si>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</si>
  <si>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</si>
  <si>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</si>
  <si>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</si>
  <si>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</si>
  <si>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</si>
  <si>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</si>
  <si>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</si>
  <si>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</si>
  <si>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</si>
  <si>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</si>
  <si>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</si>
  <si>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</si>
  <si>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</si>
  <si>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</si>
  <si>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</si>
  <si>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</si>
  <si>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</si>
  <si>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</si>
  <si>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</si>
  <si>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</si>
  <si>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</si>
  <si>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</si>
  <si>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</si>
  <si>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</si>
  <si>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</si>
  <si>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</si>
  <si>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</si>
  <si>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</si>
  <si>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</si>
  <si>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</si>
  <si>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</si>
  <si>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</si>
  <si>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</si>
  <si>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</si>
  <si>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</si>
  <si>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</si>
  <si>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</si>
  <si>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</si>
  <si>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</si>
  <si>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</si>
  <si>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</si>
  <si>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</si>
  <si>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</si>
  <si>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</si>
  <si>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</si>
  <si>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</si>
  <si>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</si>
  <si>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</si>
  <si>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</si>
  <si>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</si>
  <si>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</si>
  <si>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</si>
  <si>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</si>
  <si>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</si>
  <si>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</si>
  <si>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</si>
  <si>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</si>
  <si>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</si>
  <si>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</si>
  <si>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</si>
  <si>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</si>
  <si>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</si>
  <si>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</si>
  <si>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</si>
  <si>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</si>
  <si>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</si>
  <si>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</si>
  <si>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</si>
  <si>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</si>
  <si>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</si>
  <si>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</si>
  <si>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</si>
  <si>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</si>
  <si>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</si>
  <si>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</si>
  <si>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</si>
  <si>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</si>
  <si>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</si>
  <si>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</si>
  <si>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</si>
  <si>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</si>
  <si>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</si>
  <si>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</si>
  <si>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</si>
  <si>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</si>
  <si>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</si>
  <si>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</si>
  <si>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</si>
  <si>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</si>
  <si>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</si>
  <si>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</si>
  <si>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</si>
  <si>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</si>
  <si>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</si>
  <si>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</si>
  <si>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</si>
  <si>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</si>
  <si>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</si>
  <si>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</si>
  <si>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</si>
  <si>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</si>
  <si>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</si>
  <si>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</si>
  <si>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</si>
  <si>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</si>
  <si>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</si>
  <si>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</si>
  <si>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</si>
  <si>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</si>
  <si>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</si>
  <si>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</si>
  <si>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</si>
  <si>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</si>
  <si>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</si>
  <si>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</si>
  <si>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</si>
  <si>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</si>
  <si>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</si>
  <si>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</si>
  <si>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</si>
  <si>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</si>
  <si>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</si>
  <si>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</si>
  <si>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</si>
  <si>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</si>
  <si>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</si>
  <si>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</si>
  <si>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</si>
  <si>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</si>
  <si>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</si>
  <si>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</si>
  <si>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</si>
  <si>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</si>
  <si>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</si>
  <si>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</si>
  <si>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</si>
  <si>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</si>
  <si>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</si>
  <si>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</si>
  <si>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</si>
  <si>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</si>
  <si>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</si>
  <si>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</si>
  <si>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</si>
  <si>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</si>
  <si>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</si>
  <si>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</si>
  <si>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</si>
  <si>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</si>
  <si>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</si>
  <si>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</si>
  <si>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</si>
  <si>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</si>
  <si>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</si>
  <si>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</si>
  <si>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</si>
  <si>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</si>
  <si>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</si>
  <si>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</si>
  <si>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</si>
  <si>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</si>
  <si>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</si>
  <si>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</si>
  <si>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</si>
  <si>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</si>
  <si>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</si>
  <si>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</si>
  <si>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</si>
  <si>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</si>
  <si>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</si>
  <si>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</si>
  <si>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</si>
  <si>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</si>
  <si>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</si>
  <si>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</si>
  <si>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</si>
  <si>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</si>
  <si>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</si>
  <si>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</si>
  <si>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</si>
  <si>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</si>
  <si>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</si>
  <si>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</si>
  <si>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</si>
  <si>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</si>
  <si>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</si>
  <si>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</si>
  <si>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</si>
  <si>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</si>
  <si>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</si>
  <si>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</si>
  <si>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</si>
  <si>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</si>
  <si>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</si>
  <si>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</si>
  <si>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</si>
  <si>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</si>
  <si>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</si>
  <si>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</si>
  <si>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</si>
  <si>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</si>
  <si>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</si>
  <si>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</si>
  <si>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</si>
  <si>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</si>
  <si>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</si>
  <si>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</si>
  <si>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</si>
  <si>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</si>
  <si>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</si>
  <si>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</si>
  <si>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</si>
  <si>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</si>
  <si>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</si>
  <si>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</si>
  <si>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</si>
  <si>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</si>
  <si>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</si>
  <si>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</si>
  <si>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</si>
  <si>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</si>
  <si>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</si>
  <si>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</si>
  <si>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</si>
  <si>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</si>
  <si>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</si>
  <si>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</si>
  <si>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</si>
  <si>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</si>
  <si>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</si>
  <si>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</si>
  <si>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</si>
  <si>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</si>
  <si>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</si>
  <si>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</si>
  <si>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</si>
  <si>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</si>
  <si>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</si>
  <si>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</si>
  <si>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</si>
  <si>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</si>
  <si>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</si>
  <si>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</si>
  <si>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</si>
  <si>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</si>
  <si>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</si>
  <si>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</si>
  <si>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</si>
  <si>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</si>
  <si>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</si>
  <si>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</si>
  <si>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</si>
  <si>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</si>
  <si>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</si>
  <si>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</si>
  <si>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</si>
  <si>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</si>
  <si>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</si>
  <si>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</si>
  <si>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</si>
  <si>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</si>
  <si>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</si>
  <si>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</si>
  <si>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</si>
  <si>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</si>
  <si>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</si>
  <si>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</si>
  <si>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</si>
  <si>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</si>
  <si>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</si>
  <si>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</si>
  <si>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</si>
  <si>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</si>
  <si>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</si>
  <si>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</si>
  <si>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</si>
  <si>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</si>
  <si>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</si>
  <si>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</si>
  <si>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</si>
  <si>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</si>
  <si>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</si>
  <si>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</si>
  <si>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</si>
  <si>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</si>
  <si>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</si>
  <si>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</si>
  <si>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</si>
  <si>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</si>
  <si>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</si>
  <si>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</si>
  <si>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</si>
  <si>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</si>
  <si>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</si>
  <si>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</si>
  <si>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</si>
  <si>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</si>
  <si>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</si>
  <si>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</si>
  <si>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</si>
  <si>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</si>
  <si>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</si>
  <si>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</si>
  <si>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</si>
  <si>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</si>
  <si>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</si>
  <si>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</si>
  <si>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</si>
  <si>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</si>
  <si>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</si>
  <si>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</si>
  <si>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</si>
  <si>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</si>
  <si>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</si>
  <si>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</si>
  <si>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</si>
  <si>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</si>
  <si>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</si>
  <si>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</si>
  <si>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</si>
  <si>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</si>
  <si>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</si>
  <si>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</si>
  <si>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</si>
  <si>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</si>
  <si>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</si>
  <si>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</si>
  <si>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</si>
  <si>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</si>
  <si>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</si>
  <si>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</si>
  <si>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</si>
  <si>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</si>
  <si>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</si>
  <si>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</si>
  <si>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</si>
  <si>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</si>
  <si>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</si>
  <si>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</si>
  <si>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</si>
  <si>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</si>
  <si>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</si>
  <si>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</si>
  <si>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</si>
  <si>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</si>
  <si>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</si>
  <si>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</si>
  <si>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</si>
  <si>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</si>
  <si>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</si>
  <si>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</si>
  <si>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</si>
  <si>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</si>
  <si>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</si>
  <si>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</si>
  <si>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</si>
  <si>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</si>
  <si>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</si>
  <si>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</si>
  <si>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</si>
  <si>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</si>
  <si>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</si>
  <si>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</si>
  <si>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</si>
  <si>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</si>
  <si>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</si>
  <si>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</si>
  <si>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</si>
  <si>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</si>
  <si>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</si>
  <si>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</si>
  <si>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</si>
  <si>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</si>
  <si>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</si>
  <si>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</si>
  <si>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</si>
  <si>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</si>
  <si>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</si>
  <si>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</si>
  <si>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</si>
  <si>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</si>
  <si>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</si>
  <si>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</si>
  <si>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</si>
  <si>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</si>
  <si>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</si>
  <si>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</si>
  <si>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</si>
  <si>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</si>
  <si>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</si>
  <si>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</si>
  <si>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</si>
  <si>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</si>
  <si>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</si>
  <si>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</si>
  <si>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</si>
  <si>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</si>
  <si>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</si>
  <si>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</si>
  <si>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</si>
  <si>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</si>
  <si>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</si>
  <si>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</si>
  <si>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</si>
  <si>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</si>
  <si>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</si>
  <si>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</si>
  <si>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</si>
  <si>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</si>
  <si>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</si>
  <si>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</si>
  <si>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</si>
  <si>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</si>
  <si>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</si>
  <si>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</si>
  <si>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</si>
  <si>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</si>
  <si>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</si>
  <si>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</si>
  <si>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</si>
  <si>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</si>
  <si>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</si>
  <si>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</si>
  <si>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</si>
  <si>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</si>
  <si>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</si>
  <si>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</si>
  <si>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</si>
  <si>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</si>
  <si>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</si>
  <si>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</si>
  <si>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</si>
  <si>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</si>
  <si>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</si>
  <si>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</si>
  <si>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</si>
  <si>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</si>
  <si>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</si>
  <si>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</si>
  <si>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</si>
  <si>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</si>
  <si>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</si>
  <si>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</si>
  <si>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</si>
  <si>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</si>
  <si>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</si>
  <si>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</si>
  <si>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</si>
  <si>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</si>
  <si>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</si>
  <si>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</si>
  <si>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</si>
  <si>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</si>
  <si>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</si>
  <si>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</si>
  <si>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</si>
  <si>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</si>
  <si>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</si>
  <si>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</si>
  <si>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</si>
  <si>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</si>
  <si>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</si>
  <si>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</si>
  <si>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</si>
  <si>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</si>
  <si>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</si>
  <si>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</si>
  <si>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</si>
  <si>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</si>
  <si>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</si>
  <si>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</si>
  <si>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</si>
  <si>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</si>
  <si>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</si>
  <si>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</si>
  <si>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</si>
  <si>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</si>
  <si>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</si>
  <si>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</si>
  <si>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</si>
  <si>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</si>
  <si>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</si>
  <si>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</si>
  <si>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</si>
  <si>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</si>
  <si>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</si>
  <si>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</si>
  <si>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</si>
  <si>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</si>
  <si>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</si>
  <si>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</si>
  <si>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</si>
  <si>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</si>
  <si>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</si>
  <si>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</si>
  <si>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</si>
  <si>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</si>
  <si>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</si>
  <si>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</si>
  <si>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</si>
  <si>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</si>
  <si>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</si>
  <si>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</si>
  <si>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</si>
  <si>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</si>
  <si>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</si>
  <si>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</si>
  <si>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</si>
  <si>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</si>
  <si>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</si>
  <si>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</si>
  <si>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</si>
  <si>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</si>
  <si>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</si>
  <si>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</si>
  <si>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</si>
  <si>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</si>
  <si>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</si>
  <si>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</si>
  <si>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</si>
  <si>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</si>
  <si>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</si>
  <si>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</si>
  <si>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</si>
  <si>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</si>
  <si>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</si>
  <si>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</si>
  <si>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</si>
  <si>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</si>
  <si>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</si>
  <si>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</si>
  <si>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</si>
  <si>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</si>
  <si>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</si>
  <si>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</si>
  <si>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</si>
  <si>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</si>
  <si>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</si>
  <si>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</si>
  <si>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</si>
  <si>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</si>
  <si>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</si>
  <si>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</si>
  <si>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</si>
  <si>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</si>
  <si>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</si>
  <si>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</si>
  <si>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</si>
  <si>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</si>
  <si>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</si>
  <si>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</si>
  <si>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</si>
  <si>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</si>
  <si>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</si>
  <si>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</si>
  <si>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</si>
  <si>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</si>
  <si>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</si>
  <si>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</si>
  <si>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</si>
  <si>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</si>
  <si>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</si>
  <si>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</si>
  <si>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</si>
  <si>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</si>
  <si>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</si>
  <si>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</si>
  <si>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</si>
  <si>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</si>
  <si>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</si>
  <si>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</si>
  <si>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</si>
  <si>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</si>
  <si>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</si>
  <si>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</si>
  <si>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</si>
  <si>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</si>
  <si>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</si>
  <si>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</si>
  <si>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</si>
  <si>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</si>
  <si>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</si>
  <si>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</si>
  <si>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</si>
  <si>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</si>
  <si>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</si>
  <si>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</si>
  <si>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</si>
  <si>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</si>
  <si>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</si>
  <si>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</si>
  <si>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</si>
  <si>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</si>
  <si>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</si>
  <si>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</si>
  <si>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</si>
  <si>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</si>
  <si>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</si>
  <si>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</si>
  <si>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</si>
  <si>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</si>
  <si>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</si>
  <si>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</si>
  <si>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</si>
  <si>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</si>
  <si>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</si>
  <si>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</si>
  <si>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</si>
  <si>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</si>
  <si>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</si>
  <si>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</si>
  <si>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</si>
  <si>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</si>
  <si>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</si>
  <si>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</si>
  <si>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</si>
  <si>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</si>
  <si>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</si>
  <si>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</si>
  <si>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</si>
  <si>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</si>
  <si>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</si>
  <si>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</si>
  <si>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</si>
  <si>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</si>
  <si>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</si>
  <si>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</si>
  <si>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</si>
  <si>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</si>
  <si>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</si>
  <si>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</si>
  <si>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</si>
  <si>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</si>
  <si>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</si>
  <si>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</si>
  <si>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</si>
  <si>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</si>
  <si>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</si>
  <si>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</si>
  <si>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</si>
  <si>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</si>
  <si>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</si>
  <si>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</si>
  <si>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</si>
  <si>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</si>
  <si>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</si>
  <si>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</si>
  <si>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</si>
  <si>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</si>
  <si>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</si>
  <si>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</si>
  <si>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</si>
  <si>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</si>
  <si>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</si>
  <si>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</si>
  <si>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</si>
  <si>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</si>
  <si>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</si>
  <si>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</si>
  <si>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</si>
  <si>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</si>
  <si>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</si>
  <si>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</si>
  <si>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</si>
  <si>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</si>
  <si>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</si>
  <si>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</si>
  <si>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</si>
  <si>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</si>
  <si>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</si>
  <si>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</si>
  <si>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</si>
  <si>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</si>
  <si>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</si>
  <si>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</si>
  <si>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</si>
  <si>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</si>
  <si>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</si>
  <si>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</si>
  <si>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</si>
  <si>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</si>
  <si>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</si>
  <si>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</si>
  <si>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</si>
  <si>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</si>
  <si>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</si>
  <si>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</si>
  <si>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</si>
  <si>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</si>
  <si>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</si>
  <si>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</si>
  <si>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</si>
  <si>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</si>
  <si>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</si>
  <si>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</si>
  <si>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</si>
  <si>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</si>
  <si>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</si>
  <si>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</si>
  <si>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</si>
  <si>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</si>
  <si>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</si>
  <si>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</si>
  <si>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</si>
  <si>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</si>
  <si>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</si>
  <si>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</si>
  <si>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</si>
  <si>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</si>
  <si>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</si>
  <si>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</si>
  <si>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</si>
  <si>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</si>
  <si>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</si>
  <si>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</si>
  <si>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</si>
  <si>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</si>
  <si>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</si>
  <si>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</si>
  <si>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</si>
  <si>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</si>
  <si>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</si>
  <si>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</si>
  <si>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</si>
  <si>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</si>
  <si>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</si>
  <si>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</si>
  <si>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</si>
  <si>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</si>
  <si>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</si>
  <si>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</si>
  <si>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</si>
  <si>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</si>
  <si>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</si>
  <si>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</si>
  <si>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</si>
  <si>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</si>
  <si>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</si>
  <si>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</si>
  <si>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</si>
  <si>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</si>
  <si>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</si>
  <si>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</si>
  <si>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</si>
  <si>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</si>
  <si>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</si>
  <si>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</si>
  <si>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</si>
  <si>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</si>
  <si>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</si>
  <si>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</si>
  <si>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</si>
  <si>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</si>
  <si>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</si>
  <si>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</si>
  <si>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</si>
  <si>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</si>
  <si>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</si>
  <si>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</si>
  <si>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</si>
  <si>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</si>
  <si>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</si>
  <si>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</si>
  <si>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</si>
  <si>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</si>
  <si>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</si>
  <si>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</si>
  <si>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</si>
  <si>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</si>
  <si>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</si>
  <si>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</si>
  <si>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</si>
  <si>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</si>
  <si>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</si>
  <si>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</si>
  <si>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</si>
  <si>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</si>
  <si>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</si>
  <si>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</si>
  <si>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</si>
  <si>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</si>
  <si>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</si>
  <si>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</si>
  <si>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</si>
  <si>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</si>
  <si>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</si>
  <si>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</si>
  <si>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</si>
  <si>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</si>
  <si>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</si>
  <si>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</si>
  <si>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</si>
  <si>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</si>
  <si>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</si>
  <si>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</si>
  <si>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</si>
  <si>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</si>
  <si>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</si>
  <si>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</si>
  <si>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</si>
  <si>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</si>
  <si>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</si>
  <si>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</si>
  <si>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</si>
  <si>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</si>
  <si>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</si>
  <si>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</si>
  <si>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</si>
  <si>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</si>
  <si>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</si>
  <si>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</si>
  <si>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</si>
  <si>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</si>
  <si>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</si>
  <si>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</si>
  <si>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</si>
  <si>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</si>
  <si>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</si>
  <si>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</si>
  <si>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</si>
  <si>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</si>
  <si>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</si>
  <si>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</si>
  <si>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</si>
  <si>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</si>
  <si>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</si>
  <si>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</si>
  <si>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</si>
  <si>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</si>
  <si>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</si>
  <si>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</si>
  <si>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</si>
  <si>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</si>
  <si>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</si>
  <si>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</si>
  <si>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</si>
  <si>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</si>
  <si>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</si>
  <si>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</si>
  <si>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</si>
  <si>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</si>
  <si>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</si>
  <si>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</si>
  <si>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</si>
  <si>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</si>
  <si>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</si>
  <si>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</si>
  <si>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</si>
  <si>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</si>
  <si>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</si>
  <si>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</si>
  <si>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</si>
  <si>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</si>
  <si>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</si>
  <si>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</si>
  <si>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</si>
  <si>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</si>
  <si>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</si>
  <si>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</si>
  <si>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</si>
  <si>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</si>
  <si>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</si>
  <si>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</si>
  <si>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</si>
  <si>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</si>
  <si>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</si>
  <si>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</si>
  <si>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</si>
  <si>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</si>
  <si>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</si>
  <si>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</si>
  <si>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</si>
  <si>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</si>
  <si>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</si>
  <si>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</si>
  <si>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</si>
  <si>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</si>
  <si>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</si>
  <si>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</si>
  <si>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</si>
  <si>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</si>
  <si>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</si>
  <si>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</si>
  <si>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</si>
  <si>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</si>
  <si>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</si>
  <si>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</si>
  <si>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</si>
  <si>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</si>
  <si>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</si>
  <si>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</si>
  <si>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</si>
  <si>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</si>
  <si>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</si>
  <si>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</si>
  <si>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</si>
  <si>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</si>
  <si>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</si>
  <si>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</si>
  <si>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</si>
  <si>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</si>
  <si>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</si>
  <si>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</si>
  <si>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</si>
  <si>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</si>
  <si>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</si>
  <si>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</si>
  <si>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</si>
  <si>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</si>
  <si>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</si>
  <si>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</si>
  <si>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</si>
  <si>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</si>
  <si>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</si>
  <si>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</si>
  <si>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</si>
  <si>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</si>
  <si>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</si>
  <si>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</si>
  <si>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</si>
  <si>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</si>
  <si>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</si>
  <si>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</si>
  <si>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</si>
  <si>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</si>
  <si>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</si>
  <si>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</si>
  <si>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</si>
  <si>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</si>
  <si>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</si>
  <si>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</si>
  <si>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</si>
  <si>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</si>
  <si>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</si>
  <si>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</si>
  <si>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</si>
  <si>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</si>
  <si>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</si>
  <si>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</si>
  <si>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</si>
  <si>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</si>
  <si>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</si>
  <si>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</si>
  <si>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</si>
  <si>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</si>
  <si>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</si>
  <si>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</si>
  <si>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</si>
  <si>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</si>
  <si>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</si>
  <si>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</si>
  <si>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</si>
  <si>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</si>
  <si>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</si>
  <si>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</si>
  <si>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</si>
  <si>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</si>
  <si>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</si>
  <si>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</si>
  <si>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</si>
  <si>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</si>
  <si>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</si>
  <si>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</si>
  <si>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</si>
  <si>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</si>
  <si>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</si>
  <si>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</si>
  <si>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</si>
  <si>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</si>
  <si>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</si>
  <si>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</si>
  <si>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</si>
  <si>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</si>
  <si>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</si>
  <si>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</si>
  <si>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</si>
  <si>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</si>
  <si>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</si>
  <si>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</si>
  <si>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</si>
  <si>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</si>
  <si>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</si>
  <si>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</si>
  <si>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</si>
  <si>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</si>
  <si>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</si>
  <si>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</si>
  <si>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</si>
  <si>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</si>
  <si>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</si>
  <si>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</si>
  <si>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</si>
  <si>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</si>
  <si>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</si>
  <si>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</si>
  <si>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</si>
  <si>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</si>
  <si>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</si>
  <si>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</si>
  <si>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</si>
  <si>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</si>
  <si>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</si>
  <si>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</si>
  <si>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</si>
  <si>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</si>
  <si>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</si>
  <si>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</si>
  <si>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</si>
  <si>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</si>
  <si>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</si>
  <si>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</si>
  <si>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</si>
  <si>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</si>
  <si>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</si>
  <si>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</si>
  <si>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</si>
  <si>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</si>
  <si>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</si>
  <si>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</si>
  <si>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</si>
  <si>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</si>
  <si>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</si>
  <si>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</si>
  <si>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</si>
  <si>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</si>
  <si>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</si>
  <si>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</si>
  <si>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</si>
  <si>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</si>
  <si>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</si>
  <si>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</si>
  <si>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</si>
  <si>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</si>
  <si>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</si>
  <si>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</si>
  <si>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</si>
  <si>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</si>
  <si>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</si>
  <si>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</si>
  <si>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</si>
  <si>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</si>
  <si>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</si>
  <si>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</si>
  <si>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</si>
  <si>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</si>
  <si>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</si>
  <si>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</si>
  <si>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</si>
  <si>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</si>
  <si>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</si>
  <si>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</si>
  <si>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</si>
  <si>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</si>
  <si>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</si>
  <si>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</si>
  <si>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</si>
  <si>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</si>
  <si>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</si>
  <si>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</si>
  <si>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</si>
  <si>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</si>
  <si>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</si>
  <si>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</si>
  <si>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</si>
  <si>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</si>
  <si>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</si>
  <si>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</si>
  <si>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</si>
  <si>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</si>
  <si>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</si>
  <si>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</si>
  <si>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</si>
  <si>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</si>
  <si>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</si>
  <si>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</si>
  <si>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</si>
  <si>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</si>
  <si>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</si>
  <si>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</si>
  <si>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</si>
  <si>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</si>
  <si>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</si>
  <si>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</si>
  <si>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</si>
  <si>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</si>
  <si>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</si>
  <si>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</si>
  <si>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</si>
  <si>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</si>
  <si>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</si>
  <si>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</si>
  <si>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</si>
  <si>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</si>
  <si>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</si>
  <si>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</si>
  <si>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</si>
  <si>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</si>
  <si>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</si>
  <si>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</si>
  <si>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</si>
  <si>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</si>
  <si>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</si>
  <si>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</si>
  <si>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</si>
  <si>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</si>
  <si>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</si>
  <si>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</si>
  <si>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</si>
  <si>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</si>
  <si>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</si>
  <si>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</si>
  <si>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</si>
  <si>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</si>
  <si>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</si>
  <si>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</si>
  <si>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</si>
  <si>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</si>
  <si>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</si>
  <si>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</si>
  <si>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</si>
  <si>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</si>
  <si>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</si>
  <si>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</si>
  <si>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</si>
  <si>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</si>
  <si>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</si>
  <si>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</si>
  <si>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</si>
  <si>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</si>
  <si>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</si>
  <si>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</si>
  <si>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</si>
  <si>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</si>
  <si>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</si>
  <si>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</si>
  <si>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</si>
  <si>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</si>
  <si>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</si>
  <si>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</si>
  <si>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</si>
  <si>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</si>
  <si>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</si>
  <si>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</si>
  <si>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</si>
  <si>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</si>
  <si>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</si>
  <si>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</si>
  <si>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</si>
  <si>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</si>
  <si>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</si>
  <si>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</si>
  <si>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</si>
  <si>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</si>
  <si>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</si>
  <si>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</si>
  <si>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</si>
  <si>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</si>
  <si>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</si>
  <si>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</si>
  <si>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</si>
  <si>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</si>
  <si>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</si>
  <si>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</si>
  <si>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</si>
  <si>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</si>
  <si>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</si>
  <si>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</si>
  <si>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</si>
  <si>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</si>
  <si>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</si>
  <si>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</si>
  <si>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</si>
  <si>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</si>
  <si>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</si>
  <si>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</si>
  <si>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</si>
  <si>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</si>
  <si>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</si>
  <si>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</si>
  <si>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</si>
  <si>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</si>
  <si>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</si>
  <si>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</si>
  <si>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</si>
  <si>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</si>
  <si>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</si>
  <si>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</si>
  <si>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</si>
  <si>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</si>
  <si>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</si>
  <si>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</si>
  <si>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</si>
  <si>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</si>
  <si>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</si>
  <si>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</si>
  <si>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</si>
  <si>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</si>
  <si>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</si>
  <si>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</si>
  <si>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</si>
  <si>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</si>
  <si>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</si>
  <si>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</si>
  <si>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</si>
  <si>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</si>
  <si>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</si>
  <si>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</si>
  <si>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</si>
  <si>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</si>
  <si>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</si>
  <si>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</si>
  <si>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</si>
  <si>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</si>
  <si>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</si>
  <si>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</si>
  <si>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</si>
  <si>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</si>
  <si>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</si>
  <si>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</si>
  <si>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</si>
  <si>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</si>
  <si>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</si>
  <si>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</si>
  <si>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</si>
  <si>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</si>
  <si>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</si>
  <si>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</si>
  <si>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</si>
  <si>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</si>
  <si>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</si>
  <si>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</si>
  <si>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</si>
  <si>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</si>
  <si>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</si>
  <si>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</si>
  <si>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</si>
  <si>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</si>
  <si>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</si>
  <si>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</si>
  <si>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</si>
  <si>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</si>
  <si>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</si>
  <si>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</si>
  <si>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</si>
  <si>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</si>
  <si>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</si>
  <si>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</si>
  <si>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</si>
  <si>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</si>
  <si>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</si>
  <si>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</si>
  <si>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</si>
  <si>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</si>
  <si>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</si>
  <si>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</si>
  <si>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</si>
  <si>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</si>
  <si>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</si>
  <si>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</si>
  <si>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</si>
  <si>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</si>
  <si>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</si>
  <si>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</si>
  <si>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</si>
  <si>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</si>
  <si>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</si>
  <si>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</si>
  <si>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</si>
  <si>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</si>
  <si>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</si>
  <si>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</si>
  <si>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</si>
  <si>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</si>
  <si>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</si>
  <si>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</si>
  <si>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</si>
  <si>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</si>
  <si>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</si>
  <si>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</si>
  <si>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</si>
  <si>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</si>
  <si>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</si>
  <si>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</si>
  <si>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</si>
  <si>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</si>
  <si>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</si>
  <si>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</si>
  <si>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</si>
  <si>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</si>
  <si>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</si>
  <si>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</si>
  <si>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</si>
  <si>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</si>
  <si>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</si>
  <si>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</si>
  <si>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</si>
  <si>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</si>
  <si>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</si>
  <si>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</si>
  <si>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</si>
  <si>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</si>
  <si>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</si>
  <si>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</si>
  <si>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</si>
  <si>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</si>
  <si>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</si>
  <si>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</si>
  <si>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</si>
  <si>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</si>
  <si>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</si>
  <si>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</si>
  <si>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</si>
  <si>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</si>
  <si>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</si>
  <si>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</si>
  <si>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</si>
  <si>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</si>
  <si>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</si>
  <si>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</si>
  <si>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</si>
  <si>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</si>
  <si>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</si>
  <si>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</si>
  <si>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</si>
  <si>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</si>
  <si>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</si>
  <si>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</si>
  <si>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</si>
  <si>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</si>
  <si>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</si>
  <si>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</si>
  <si>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</si>
  <si>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</si>
  <si>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</si>
  <si>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</si>
  <si>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</si>
  <si>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</si>
  <si>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</si>
  <si>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</si>
  <si>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</si>
  <si>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</si>
  <si>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</si>
  <si>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</si>
  <si>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</si>
  <si>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</si>
  <si>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</si>
  <si>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</si>
  <si>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</si>
  <si>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</si>
  <si>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</si>
  <si>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</si>
  <si>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</si>
  <si>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</si>
  <si>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</si>
  <si>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</si>
  <si>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</si>
  <si>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</si>
  <si>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</si>
  <si>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</si>
  <si>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</si>
  <si>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</si>
  <si>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</si>
  <si>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</si>
  <si>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</si>
  <si>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</si>
  <si>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</si>
  <si>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</si>
  <si>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</si>
  <si>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</si>
  <si>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</si>
  <si>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</si>
  <si>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</si>
  <si>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</si>
  <si>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</si>
  <si>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</si>
  <si>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</si>
  <si>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</si>
  <si>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</si>
  <si>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</si>
  <si>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</si>
  <si>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</si>
  <si>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</si>
  <si>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</si>
  <si>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</si>
  <si>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</si>
  <si>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</si>
  <si>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</si>
  <si>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</si>
  <si>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</si>
  <si>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</si>
  <si>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</si>
  <si>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</si>
  <si>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</si>
  <si>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</si>
  <si>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</si>
  <si>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</si>
  <si>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</si>
  <si>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</si>
  <si>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</si>
  <si>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</si>
  <si>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</si>
  <si>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</si>
  <si>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</si>
  <si>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</si>
  <si>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</si>
  <si>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</si>
  <si>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</si>
  <si>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</si>
  <si>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</si>
  <si>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</si>
  <si>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</si>
  <si>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</si>
  <si>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</si>
  <si>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</si>
  <si>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</si>
  <si>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</si>
  <si>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</si>
  <si>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</si>
  <si>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</si>
  <si>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</si>
  <si>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</si>
  <si>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</si>
  <si>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</si>
  <si>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</si>
  <si>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</si>
  <si>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</si>
  <si>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</si>
  <si>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</si>
  <si>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</si>
  <si>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</si>
  <si>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</si>
  <si>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</si>
  <si>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</si>
  <si>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</si>
  <si>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</si>
  <si>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</si>
  <si>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</si>
  <si>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</si>
  <si>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</si>
  <si>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</si>
  <si>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</si>
  <si>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</si>
  <si>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</si>
  <si>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</si>
  <si>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</si>
  <si>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</si>
  <si>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</si>
  <si>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</si>
  <si>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</si>
  <si>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</si>
  <si>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</si>
  <si>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</si>
  <si>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</si>
  <si>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</si>
  <si>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</si>
  <si>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</si>
  <si>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</si>
  <si>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</si>
  <si>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</si>
  <si>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</si>
  <si>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</si>
  <si>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</si>
  <si>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</si>
  <si>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</si>
  <si>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</si>
  <si>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</si>
  <si>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</si>
  <si>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</si>
  <si>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</si>
  <si>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</si>
  <si>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</si>
  <si>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</si>
  <si>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</si>
  <si>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</si>
  <si>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</si>
  <si>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</si>
  <si>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</si>
  <si>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</si>
  <si>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</si>
  <si>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</si>
  <si>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</si>
  <si>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</si>
  <si>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</si>
  <si>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</si>
  <si>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</si>
  <si>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</si>
  <si>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</si>
  <si>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</si>
  <si>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</si>
  <si>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</si>
  <si>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</si>
  <si>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</si>
  <si>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</si>
  <si>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</si>
  <si>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</si>
  <si>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</si>
  <si>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</si>
  <si>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</si>
  <si>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</si>
  <si>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</si>
  <si>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</si>
  <si>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</si>
  <si>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</si>
  <si>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</si>
  <si>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</si>
  <si>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</si>
  <si>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</si>
  <si>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</si>
  <si>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</si>
  <si>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</si>
  <si>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</si>
  <si>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</si>
  <si>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</si>
  <si>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</si>
  <si>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</si>
  <si>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</si>
  <si>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</si>
  <si>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</si>
  <si>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</si>
  <si>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</si>
  <si>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</si>
  <si>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</si>
  <si>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</si>
  <si>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</si>
  <si>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</si>
  <si>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</si>
  <si>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</si>
  <si>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</si>
  <si>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</si>
  <si>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</si>
  <si>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</si>
  <si>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</si>
  <si>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</si>
  <si>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</si>
  <si>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</si>
  <si>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</si>
  <si>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</si>
  <si>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</si>
  <si>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</si>
  <si>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</si>
  <si>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</si>
  <si>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</si>
  <si>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</si>
  <si>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</si>
  <si>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</si>
  <si>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</si>
  <si>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</si>
  <si>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</si>
  <si>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</si>
  <si>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</si>
  <si>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</si>
  <si>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</si>
  <si>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</si>
  <si>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</si>
  <si>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</si>
  <si>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</si>
  <si>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</si>
  <si>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</si>
  <si>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</si>
  <si>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</si>
  <si>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</si>
  <si>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</si>
  <si>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</si>
  <si>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</si>
  <si>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</si>
  <si>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</si>
  <si>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</si>
  <si>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</si>
  <si>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</si>
  <si>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</si>
  <si>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</si>
  <si>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</si>
  <si>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</si>
  <si>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</si>
  <si>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</si>
  <si>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</si>
  <si>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</si>
  <si>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</si>
  <si>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</si>
  <si>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</si>
  <si>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</si>
  <si>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</si>
  <si>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</si>
  <si>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</si>
  <si>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</si>
  <si>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</si>
  <si>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</si>
  <si>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</si>
  <si>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</si>
  <si>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</si>
  <si>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</si>
  <si>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</si>
  <si>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</si>
  <si>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</si>
  <si>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</si>
  <si>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</si>
  <si>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</si>
  <si>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</si>
  <si>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</si>
  <si>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</si>
  <si>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</si>
  <si>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</si>
  <si>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</si>
  <si>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</si>
  <si>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</si>
  <si>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</si>
  <si>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</si>
  <si>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</si>
  <si>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</si>
  <si>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</si>
  <si>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</si>
  <si>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</si>
  <si>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</si>
  <si>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</si>
  <si>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</si>
  <si>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</si>
  <si>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</si>
  <si>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</si>
  <si>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</si>
  <si>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</si>
  <si>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</si>
  <si>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</si>
  <si>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</si>
  <si>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</si>
  <si>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</si>
  <si>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</si>
  <si>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</si>
  <si>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</si>
  <si>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</si>
  <si>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</si>
  <si>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</si>
  <si>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</si>
  <si>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</si>
  <si>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</si>
  <si>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</si>
  <si>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</si>
  <si>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</si>
  <si>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</si>
  <si>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</si>
  <si>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</si>
  <si>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</si>
  <si>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</si>
  <si>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</si>
  <si>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</si>
  <si>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</si>
  <si>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</si>
  <si>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</si>
  <si>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</si>
  <si>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</si>
  <si>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</si>
  <si>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</si>
  <si>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</si>
  <si>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</si>
  <si>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</si>
  <si>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</si>
  <si>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</si>
  <si>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</si>
  <si>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</si>
  <si>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</si>
  <si>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</si>
  <si>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</si>
  <si>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</si>
  <si>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</si>
  <si>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</si>
  <si>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</si>
  <si>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</si>
  <si>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</si>
  <si>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</si>
  <si>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</si>
  <si>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</si>
  <si>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</si>
  <si>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</si>
  <si>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</si>
  <si>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</si>
  <si>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</si>
  <si>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</si>
  <si>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</si>
  <si>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</si>
  <si>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</si>
  <si>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</si>
  <si>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</si>
  <si>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</si>
  <si>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</si>
  <si>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</si>
  <si>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</si>
  <si>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</si>
  <si>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</si>
  <si>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</si>
  <si>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</si>
  <si>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</si>
  <si>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</si>
  <si>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</si>
  <si>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</si>
  <si>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</si>
  <si>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</si>
  <si>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</si>
  <si>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</si>
  <si>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</si>
  <si>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</si>
  <si>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</si>
  <si>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</si>
  <si>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</si>
  <si>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</si>
  <si>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</si>
  <si>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</si>
  <si>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</si>
  <si>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</si>
  <si>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</si>
  <si>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</si>
  <si>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</si>
  <si>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</si>
  <si>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</si>
  <si>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</si>
  <si>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</si>
  <si>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</si>
  <si>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</si>
  <si>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</si>
  <si>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</si>
  <si>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</si>
  <si>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</si>
  <si>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</si>
  <si>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</si>
  <si>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</si>
  <si>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</si>
  <si>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</si>
  <si>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</si>
  <si>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</si>
  <si>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</si>
  <si>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</si>
  <si>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</si>
  <si>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</si>
  <si>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</si>
  <si>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</si>
  <si>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</si>
  <si>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</si>
  <si>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</si>
  <si>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</si>
  <si>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</si>
  <si>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</si>
  <si>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</si>
  <si>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</si>
  <si>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</si>
  <si>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</si>
  <si>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</si>
  <si>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</si>
  <si>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</si>
  <si>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</si>
  <si>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</si>
  <si>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</si>
  <si>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</si>
  <si>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</si>
  <si>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</si>
  <si>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</si>
  <si>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</si>
  <si>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</si>
  <si>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</si>
  <si>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</si>
  <si>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</si>
  <si>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</si>
  <si>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</si>
  <si>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</si>
  <si>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</si>
  <si>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</si>
  <si>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</si>
  <si>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</si>
  <si>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</si>
  <si>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</si>
  <si>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</si>
  <si>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</si>
  <si>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</si>
  <si>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</si>
  <si>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</si>
  <si>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</si>
  <si>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</si>
  <si>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</si>
  <si>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</si>
  <si>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</si>
  <si>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</si>
  <si>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</si>
  <si>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</si>
  <si>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</si>
  <si>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</si>
  <si>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</si>
  <si>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</si>
  <si>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</si>
  <si>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</si>
  <si>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</si>
  <si>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</si>
  <si>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</si>
  <si>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</si>
  <si>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</si>
  <si>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</si>
  <si>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</si>
  <si>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</si>
  <si>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</si>
  <si>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</si>
  <si>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</si>
  <si>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</si>
  <si>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</si>
  <si>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</si>
  <si>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</si>
  <si>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</si>
  <si>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</si>
  <si>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</si>
  <si>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</si>
  <si>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</si>
  <si>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</si>
  <si>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</si>
  <si>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</si>
  <si>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</si>
  <si>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</si>
  <si>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</si>
  <si>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</si>
  <si>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</si>
  <si>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</si>
  <si>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</si>
  <si>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</si>
  <si>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</si>
  <si>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</si>
  <si>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</si>
  <si>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</si>
  <si>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</si>
  <si>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</si>
  <si>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</si>
  <si>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</si>
  <si>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</si>
  <si>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</si>
  <si>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</si>
  <si>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</si>
  <si>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</si>
  <si>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</si>
  <si>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</si>
  <si>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</si>
  <si>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</si>
  <si>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</si>
  <si>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</si>
  <si>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</si>
  <si>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</si>
  <si>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</si>
  <si>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</si>
  <si>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</si>
  <si>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</si>
  <si>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</si>
  <si>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</si>
  <si>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</si>
  <si>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</si>
  <si>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</si>
  <si>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</si>
  <si>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</si>
  <si>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</si>
  <si>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</si>
  <si>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</si>
  <si>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</si>
  <si>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</si>
  <si>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</si>
  <si>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</si>
  <si>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</si>
  <si>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</si>
  <si>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</si>
  <si>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</si>
  <si>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</si>
  <si>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</si>
  <si>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</si>
  <si>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</si>
  <si>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</si>
  <si>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</si>
  <si>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</si>
  <si>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</si>
  <si>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</si>
  <si>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</si>
  <si>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</si>
  <si>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</si>
  <si>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</si>
  <si>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</si>
  <si>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</si>
  <si>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</si>
  <si>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</si>
  <si>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</si>
  <si>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</si>
  <si>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</si>
  <si>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</si>
  <si>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</si>
  <si>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</si>
  <si>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</si>
  <si>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</si>
  <si>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</si>
  <si>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</si>
  <si>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</si>
  <si>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</si>
  <si>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</si>
  <si>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</si>
  <si>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</si>
  <si>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</si>
  <si>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</si>
  <si>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</si>
  <si>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</si>
  <si>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</si>
  <si>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</si>
  <si>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</si>
  <si>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</si>
  <si>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</si>
  <si>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</si>
  <si>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</si>
  <si>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</si>
  <si>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</si>
  <si>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</si>
  <si>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</si>
  <si>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</si>
  <si>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</si>
  <si>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</si>
  <si>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</si>
  <si>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</si>
  <si>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</si>
  <si>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</si>
  <si>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</si>
  <si>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</si>
  <si>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</si>
  <si>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</si>
  <si>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</si>
  <si>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</si>
  <si>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</si>
  <si>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</si>
  <si>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</si>
  <si>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</si>
  <si>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</si>
  <si>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</si>
  <si>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</si>
  <si>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</si>
  <si>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</si>
  <si>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</si>
  <si>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</si>
  <si>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</si>
  <si>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</si>
  <si>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</si>
  <si>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</si>
  <si>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</si>
  <si>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</si>
  <si>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</si>
  <si>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</si>
  <si>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</si>
  <si>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</si>
  <si>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</si>
  <si>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</si>
  <si>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</si>
  <si>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</si>
  <si>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</si>
  <si>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</si>
  <si>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</si>
  <si>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</si>
  <si>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</si>
  <si>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</si>
  <si>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</si>
  <si>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</si>
  <si>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</si>
  <si>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</si>
  <si>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</si>
  <si>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</si>
  <si>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</si>
  <si>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</si>
  <si>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</si>
  <si>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</si>
  <si>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</si>
  <si>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</si>
  <si>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</si>
  <si>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</si>
  <si>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</si>
  <si>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</si>
  <si>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</si>
  <si>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</si>
  <si>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</si>
  <si>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</si>
  <si>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</si>
  <si>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</si>
  <si>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</si>
  <si>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</si>
  <si>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</si>
  <si>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</si>
  <si>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</si>
  <si>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</si>
  <si>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</si>
  <si>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</si>
  <si>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</si>
  <si>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</si>
  <si>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</si>
  <si>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</si>
  <si>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</si>
  <si>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</si>
  <si>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</si>
  <si>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</si>
  <si>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</si>
  <si>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</si>
  <si>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</si>
  <si>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</si>
  <si>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</si>
  <si>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</si>
  <si>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</si>
  <si>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</si>
  <si>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</si>
  <si>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</si>
  <si>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</si>
  <si>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</si>
  <si>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</si>
  <si>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</si>
  <si>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</si>
  <si>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</si>
  <si>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</si>
  <si>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</si>
  <si>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</si>
  <si>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</si>
  <si>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</si>
  <si>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</si>
  <si>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</si>
  <si>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</si>
  <si>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</si>
  <si>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</si>
  <si>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</si>
  <si>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</si>
  <si>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</si>
  <si>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</si>
  <si>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</si>
  <si>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</si>
  <si>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</si>
  <si>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</si>
  <si>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</si>
  <si>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</si>
  <si>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</si>
  <si>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</si>
  <si>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</si>
  <si>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</si>
  <si>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</si>
  <si>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</si>
  <si>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</si>
  <si>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</si>
  <si>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</si>
  <si>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</si>
  <si>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</si>
  <si>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</si>
  <si>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</si>
  <si>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</si>
  <si>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</si>
  <si>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</si>
  <si>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</si>
  <si>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</si>
  <si>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</si>
  <si>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</si>
  <si>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</si>
  <si>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</si>
  <si>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</si>
  <si>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</si>
  <si>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</si>
  <si>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</si>
  <si>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</si>
  <si>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</si>
  <si>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</si>
  <si>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</si>
  <si>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</si>
  <si>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</si>
  <si>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</si>
  <si>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</si>
  <si>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</si>
  <si>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</si>
  <si>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</si>
  <si>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</si>
  <si>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</si>
  <si>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</si>
  <si>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</si>
  <si>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</si>
  <si>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</si>
  <si>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</si>
  <si>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</si>
  <si>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</si>
  <si>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</si>
  <si>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</si>
  <si>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</si>
  <si>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</si>
  <si>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</si>
  <si>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</si>
  <si>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</si>
  <si>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</si>
  <si>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</si>
  <si>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</si>
  <si>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</si>
  <si>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</si>
  <si>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</si>
  <si>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</si>
  <si>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</si>
  <si>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</si>
  <si>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</si>
  <si>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</si>
  <si>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</si>
  <si>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</si>
  <si>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</si>
  <si>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</si>
  <si>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</si>
  <si>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</si>
  <si>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</si>
  <si>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</si>
  <si>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</si>
  <si>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</si>
  <si>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</si>
  <si>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</si>
  <si>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</si>
  <si>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</si>
  <si>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</si>
  <si>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</si>
  <si>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</si>
  <si>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</si>
  <si>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</si>
  <si>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</si>
  <si>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</si>
  <si>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</si>
  <si>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</si>
  <si>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</si>
  <si>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</si>
  <si>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</si>
  <si>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</si>
  <si>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</si>
  <si>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</si>
  <si>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</si>
  <si>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</si>
  <si>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</si>
  <si>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</si>
  <si>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</si>
  <si>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</si>
  <si>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</si>
  <si>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</si>
  <si>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</si>
  <si>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</si>
  <si>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</si>
  <si>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</si>
  <si>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</si>
  <si>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</si>
  <si>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</si>
  <si>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</si>
  <si>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</si>
  <si>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</si>
  <si>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</si>
  <si>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</si>
  <si>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</si>
  <si>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</si>
  <si>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</si>
  <si>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</si>
  <si>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</si>
  <si>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</si>
  <si>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</si>
  <si>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</si>
  <si>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</si>
  <si>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</si>
  <si>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</si>
  <si>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</si>
  <si>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</si>
  <si>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</si>
  <si>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</si>
  <si>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</si>
  <si>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</si>
  <si>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</si>
  <si>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</si>
  <si>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</si>
  <si>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</si>
  <si>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</si>
  <si>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</si>
  <si>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</si>
  <si>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</si>
  <si>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</si>
  <si>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</si>
  <si>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</si>
  <si>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</si>
  <si>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</si>
  <si>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</si>
  <si>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</si>
  <si>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</si>
  <si>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</si>
  <si>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</si>
  <si>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</si>
  <si>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</si>
  <si>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</si>
  <si>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</si>
  <si>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</si>
  <si>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</si>
  <si>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</si>
  <si>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</si>
  <si>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</si>
  <si>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</si>
  <si>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</si>
  <si>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</si>
  <si>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</si>
  <si>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</si>
  <si>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</si>
  <si>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</si>
  <si>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</si>
  <si>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</si>
  <si>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</si>
  <si>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</si>
  <si>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</si>
  <si>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</si>
  <si>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</si>
  <si>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</si>
  <si>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</si>
  <si>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</si>
  <si>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</si>
  <si>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</si>
  <si>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</si>
  <si>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</si>
  <si>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</si>
  <si>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</si>
  <si>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</si>
  <si>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</si>
  <si>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</si>
  <si>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</si>
  <si>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</si>
  <si>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</si>
  <si>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</si>
  <si>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</si>
  <si>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</si>
  <si>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</si>
  <si>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</si>
  <si>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</si>
  <si>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</si>
  <si>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</si>
  <si>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</si>
  <si>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</si>
  <si>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</si>
  <si>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</si>
  <si>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</si>
  <si>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</si>
  <si>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</si>
  <si>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</si>
  <si>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</si>
  <si>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</si>
  <si>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</si>
  <si>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</si>
  <si>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</si>
  <si>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</si>
  <si>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</si>
  <si>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</si>
  <si>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</si>
  <si>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</si>
  <si>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</si>
  <si>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</si>
  <si>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</si>
  <si>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</si>
  <si>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</si>
  <si>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</si>
  <si>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</si>
  <si>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</si>
  <si>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</si>
  <si>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</si>
  <si>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</si>
  <si>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</si>
  <si>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</si>
  <si>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</si>
  <si>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</si>
  <si>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</si>
  <si>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</si>
  <si>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</si>
  <si>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</si>
  <si>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</si>
  <si>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</si>
  <si>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</si>
  <si>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</si>
  <si>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</si>
  <si>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</si>
  <si>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</si>
  <si>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</si>
  <si>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</si>
  <si>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</si>
  <si>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</si>
  <si>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</si>
  <si>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</si>
  <si>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</si>
  <si>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</si>
  <si>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</si>
  <si>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</si>
  <si>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</si>
  <si>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</si>
  <si>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</si>
  <si>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</si>
  <si>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</si>
  <si>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</si>
  <si>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</si>
  <si>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</si>
  <si>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</si>
  <si>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</si>
  <si>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</si>
  <si>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</si>
  <si>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</si>
  <si>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</si>
  <si>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</si>
  <si>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</si>
  <si>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</si>
  <si>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</si>
  <si>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</si>
  <si>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</si>
  <si>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</si>
  <si>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</si>
  <si>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</si>
  <si>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</si>
  <si>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</si>
  <si>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</si>
  <si>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</si>
  <si>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</si>
  <si>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</si>
  <si>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</si>
  <si>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</si>
  <si>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</si>
  <si>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</si>
  <si>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</si>
  <si>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</si>
  <si>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</si>
  <si>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</si>
  <si>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</si>
  <si>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</si>
  <si>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</si>
  <si>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</si>
  <si>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</si>
  <si>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</si>
  <si>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</si>
  <si>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</si>
  <si>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</si>
  <si>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</si>
  <si>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</si>
  <si>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</si>
  <si>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</si>
  <si>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</si>
  <si>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</si>
  <si>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</si>
  <si>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</si>
  <si>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</si>
  <si>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</si>
  <si>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</si>
  <si>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</si>
  <si>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</si>
  <si>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</si>
  <si>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</si>
  <si>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</si>
  <si>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</si>
  <si>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</si>
  <si>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</si>
  <si>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</si>
  <si>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</si>
  <si>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</si>
  <si>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</si>
  <si>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</si>
  <si>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</si>
  <si>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</si>
  <si>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</si>
  <si>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</si>
  <si>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</si>
  <si>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</si>
  <si>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</si>
  <si>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</si>
  <si>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</si>
  <si>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</si>
  <si>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</si>
  <si>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</si>
  <si>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</si>
  <si>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</si>
  <si>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</si>
  <si>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</si>
  <si>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</si>
  <si>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</si>
  <si>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</si>
  <si>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</si>
  <si>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</si>
  <si>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</si>
  <si>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</si>
  <si>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</si>
  <si>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</si>
  <si>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</si>
  <si>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</si>
  <si>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</si>
  <si>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</si>
  <si>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</si>
  <si>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</si>
  <si>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</si>
  <si>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</si>
  <si>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</si>
  <si>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</si>
  <si>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</si>
  <si>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</si>
  <si>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</si>
  <si>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</si>
  <si>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</si>
  <si>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</si>
  <si>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</si>
  <si>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</si>
  <si>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</si>
  <si>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</si>
  <si>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</si>
  <si>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</si>
  <si>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</si>
  <si>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</si>
  <si>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</si>
  <si>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</si>
  <si>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</si>
  <si>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</si>
  <si>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</si>
  <si>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</si>
  <si>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</si>
  <si>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</si>
  <si>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</si>
  <si>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</si>
  <si>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</si>
  <si>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</si>
  <si>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</si>
  <si>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</si>
  <si>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</si>
  <si>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</si>
  <si>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</si>
  <si>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</si>
  <si>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</si>
  <si>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</si>
  <si>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</si>
  <si>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</si>
  <si>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</si>
  <si>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</si>
  <si>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</si>
  <si>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</si>
  <si>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</si>
  <si>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</si>
  <si>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</si>
  <si>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</si>
  <si>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</si>
  <si>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</si>
  <si>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</si>
  <si>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</si>
  <si>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</si>
  <si>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</si>
  <si>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</si>
  <si>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</si>
  <si>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</si>
  <si>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</si>
  <si>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</si>
  <si>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</si>
  <si>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</si>
  <si>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</si>
  <si>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</si>
  <si>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</si>
  <si>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</si>
  <si>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</si>
  <si>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</si>
  <si>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</si>
  <si>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</si>
  <si>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</si>
  <si>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</si>
  <si>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</si>
  <si>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</si>
  <si>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</si>
  <si>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</si>
  <si>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</si>
  <si>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</si>
  <si>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</si>
  <si>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</si>
  <si>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</si>
  <si>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</si>
  <si>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</si>
  <si>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</si>
  <si>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</si>
  <si>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</si>
  <si>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</si>
  <si>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</si>
  <si>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</si>
  <si>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</si>
  <si>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</si>
  <si>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</si>
  <si>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</si>
  <si>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</si>
  <si>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</si>
  <si>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</si>
  <si>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</si>
  <si>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</si>
  <si>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</si>
  <si>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</si>
  <si>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</si>
  <si>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</si>
  <si>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</si>
  <si>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</si>
  <si>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</si>
  <si>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</si>
  <si>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</si>
  <si>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</si>
  <si>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</si>
  <si>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</si>
  <si>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</si>
  <si>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</si>
  <si>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</si>
  <si>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</si>
  <si>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</si>
  <si>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</si>
  <si>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</si>
  <si>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</si>
  <si>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</si>
  <si>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</si>
  <si>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</si>
  <si>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</si>
  <si>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</si>
  <si>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</si>
  <si>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</si>
  <si>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</si>
  <si>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</si>
  <si>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</si>
  <si>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</si>
  <si>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</si>
  <si>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</si>
  <si>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</si>
  <si>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</si>
  <si>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</si>
  <si>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</si>
  <si>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</si>
  <si>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</si>
  <si>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</si>
  <si>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</si>
  <si>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</si>
  <si>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</si>
  <si>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</si>
  <si>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</si>
  <si>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</si>
  <si>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</si>
  <si>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</si>
  <si>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</si>
  <si>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</si>
  <si>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</si>
  <si>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</si>
  <si>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</si>
  <si>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</si>
  <si>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</si>
  <si>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</si>
  <si>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</si>
  <si>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</si>
  <si>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</si>
  <si>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</si>
  <si>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</si>
  <si>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</si>
  <si>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</si>
  <si>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</si>
  <si>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</si>
  <si>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</si>
  <si>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</si>
  <si>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</si>
  <si>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</si>
  <si>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</si>
  <si>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</si>
  <si>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</si>
  <si>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</si>
  <si>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</si>
  <si>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</si>
  <si>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</si>
  <si>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</si>
  <si>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</si>
  <si>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</si>
  <si>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</si>
  <si>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</si>
  <si>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</si>
  <si>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</si>
  <si>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</si>
  <si>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</si>
  <si>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</si>
  <si>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</si>
  <si>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</si>
  <si>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</si>
  <si>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</si>
  <si>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</si>
  <si>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</si>
  <si>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</si>
  <si>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</si>
  <si>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</si>
  <si>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</si>
  <si>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</si>
  <si>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</si>
  <si>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</si>
  <si>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</si>
  <si>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</si>
  <si>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</si>
  <si>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</si>
  <si>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</si>
  <si>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</si>
  <si>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</si>
  <si>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</si>
  <si>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</si>
  <si>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</si>
  <si>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</si>
  <si>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</si>
  <si>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</si>
  <si>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</si>
  <si>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</si>
  <si>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</si>
  <si>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</si>
  <si>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</si>
  <si>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</si>
  <si>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</si>
  <si>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</si>
  <si>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</si>
  <si>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</si>
  <si>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</si>
  <si>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</si>
  <si>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</si>
  <si>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</si>
  <si>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</si>
  <si>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</si>
  <si>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</si>
  <si>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</si>
  <si>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</si>
  <si>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</si>
  <si>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</si>
  <si>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</si>
  <si>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</si>
  <si>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</si>
  <si>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</si>
  <si>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</si>
  <si>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</si>
  <si>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</si>
  <si>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</si>
  <si>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</si>
  <si>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</si>
  <si>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</si>
  <si>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</si>
  <si>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</si>
  <si>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</si>
  <si>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</si>
  <si>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</si>
  <si>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</si>
  <si>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</si>
  <si>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</si>
  <si>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</si>
  <si>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</si>
  <si>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</si>
  <si>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</si>
  <si>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</si>
  <si>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</si>
  <si>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</si>
  <si>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</si>
  <si>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</si>
  <si>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</si>
  <si>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</si>
  <si>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</si>
  <si>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</si>
  <si>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</si>
  <si>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</si>
  <si>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</si>
  <si>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</si>
  <si>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</si>
  <si>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</si>
  <si>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</si>
  <si>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</si>
  <si>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</si>
  <si>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</si>
  <si>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</si>
  <si>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</si>
  <si>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</si>
  <si>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</si>
  <si>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</si>
  <si>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</si>
  <si>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</si>
  <si>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</si>
  <si>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</si>
  <si>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</si>
  <si>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</si>
  <si>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</si>
  <si>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</si>
  <si>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</si>
  <si>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</si>
  <si>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</si>
  <si>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</si>
  <si>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</si>
  <si>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</si>
  <si>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</si>
  <si>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</si>
  <si>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</si>
  <si>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</si>
  <si>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</si>
  <si>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</si>
  <si>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</si>
  <si>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</si>
  <si>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</si>
  <si>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</si>
  <si>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</si>
  <si>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</si>
  <si>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</si>
  <si>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</si>
  <si>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</si>
  <si>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</si>
  <si>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</si>
  <si>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</si>
  <si>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</si>
  <si>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</si>
  <si>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</si>
  <si>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</si>
  <si>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</si>
  <si>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</si>
  <si>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</si>
  <si>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</si>
  <si>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</si>
  <si>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</si>
  <si>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</si>
  <si>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</si>
  <si>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</si>
  <si>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</si>
  <si>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</si>
  <si>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</si>
  <si>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</si>
  <si>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</si>
  <si>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</si>
  <si>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</si>
  <si>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</si>
  <si>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</si>
  <si>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</si>
  <si>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</si>
  <si>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</si>
  <si>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</si>
  <si>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</si>
  <si>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</si>
  <si>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</si>
  <si>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</si>
  <si>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</si>
  <si>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</si>
  <si>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</si>
  <si>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</si>
  <si>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</si>
  <si>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</si>
  <si>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</si>
  <si>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</si>
  <si>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</si>
  <si>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</si>
  <si>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</si>
  <si>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</si>
  <si>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</si>
  <si>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</si>
  <si>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</si>
  <si>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</si>
  <si>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</si>
  <si>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</si>
  <si>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</si>
  <si>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</si>
  <si>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</si>
  <si>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</si>
  <si>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</si>
  <si>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</si>
  <si>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</si>
  <si>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</si>
  <si>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</si>
  <si>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</si>
  <si>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</si>
  <si>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</si>
  <si>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</si>
  <si>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</si>
  <si>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</si>
  <si>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</si>
  <si>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</si>
  <si>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</si>
  <si>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</si>
  <si>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</si>
  <si>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</si>
  <si>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</si>
  <si>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</si>
  <si>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</si>
  <si>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</si>
  <si>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</si>
  <si>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</si>
  <si>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</si>
  <si>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</si>
  <si>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</si>
  <si>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</si>
  <si>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</si>
  <si>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</si>
  <si>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</si>
  <si>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</si>
  <si>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</si>
  <si>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</si>
  <si>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</si>
  <si>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</si>
  <si>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</si>
  <si>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</si>
  <si>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</si>
  <si>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</si>
  <si>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</si>
  <si>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</si>
  <si>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</si>
  <si>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</si>
  <si>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</si>
  <si>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</si>
  <si>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</si>
  <si>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</si>
  <si>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</si>
  <si>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</si>
  <si>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</si>
  <si>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</si>
  <si>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</si>
  <si>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</si>
  <si>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</si>
  <si>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</si>
  <si>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</si>
  <si>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</si>
  <si>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</si>
  <si>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</si>
  <si>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</si>
  <si>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</si>
  <si>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</si>
  <si>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</si>
  <si>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</si>
  <si>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</si>
  <si>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</si>
  <si>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</si>
  <si>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</si>
  <si>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</si>
  <si>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</si>
  <si>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</si>
  <si>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</si>
  <si>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</si>
  <si>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</si>
  <si>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</si>
  <si>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</si>
  <si>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</si>
  <si>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</si>
  <si>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</si>
  <si>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</si>
  <si>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</si>
  <si>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</si>
  <si>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</si>
  <si>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</si>
  <si>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</si>
  <si>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</si>
  <si>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</si>
  <si>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</si>
  <si>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</si>
  <si>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</si>
  <si>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</si>
  <si>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</si>
  <si>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</si>
  <si>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</si>
  <si>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</si>
  <si>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</si>
  <si>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</si>
  <si>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</si>
  <si>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</si>
  <si>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</si>
  <si>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</si>
  <si>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</si>
  <si>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</si>
  <si>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</si>
  <si>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</si>
  <si>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</si>
  <si>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</si>
  <si>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</si>
  <si>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</si>
  <si>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</si>
  <si>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</si>
  <si>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</si>
  <si>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</si>
  <si>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</si>
  <si>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</si>
  <si>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</si>
  <si>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</si>
  <si>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</si>
  <si>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</si>
  <si>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</si>
  <si>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</si>
  <si>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</si>
  <si>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</si>
  <si>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</si>
  <si>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</si>
  <si>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</si>
  <si>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</si>
  <si>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</si>
  <si>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</si>
  <si>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</si>
  <si>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</si>
  <si>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</si>
  <si>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</si>
  <si>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</si>
  <si>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</si>
  <si>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</si>
  <si>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</si>
  <si>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</si>
  <si>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</si>
  <si>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</si>
  <si>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</si>
  <si>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</si>
  <si>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</si>
  <si>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</si>
  <si>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</si>
  <si>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</si>
  <si>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</si>
  <si>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</si>
  <si>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</si>
  <si>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</si>
  <si>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</si>
  <si>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</si>
  <si>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</si>
  <si>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</si>
  <si>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</si>
  <si>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</si>
  <si>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</si>
  <si>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</si>
  <si>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</si>
  <si>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</si>
  <si>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</si>
  <si>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</si>
  <si>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</si>
  <si>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</si>
  <si>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</si>
  <si>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</si>
  <si>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</si>
  <si>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</si>
  <si>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</si>
  <si>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</si>
  <si>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</si>
  <si>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</si>
  <si>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</si>
  <si>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</si>
  <si>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</si>
  <si>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</si>
  <si>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</si>
  <si>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</si>
  <si>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</si>
  <si>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</si>
  <si>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</si>
  <si>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</si>
  <si>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</si>
  <si>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</si>
  <si>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</si>
  <si>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</si>
  <si>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</si>
  <si>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</si>
  <si>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</si>
  <si>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</si>
  <si>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</si>
  <si>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</si>
  <si>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</si>
  <si>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</si>
  <si>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</si>
  <si>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</si>
  <si>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</si>
  <si>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</si>
  <si>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</si>
  <si>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</si>
  <si>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</si>
  <si>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</si>
  <si>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</si>
  <si>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</si>
  <si>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</si>
  <si>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</si>
  <si>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</si>
  <si>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</si>
  <si>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</si>
  <si>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</si>
  <si>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</si>
  <si>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</si>
  <si>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</si>
  <si>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</si>
  <si>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</si>
  <si>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</si>
  <si>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</si>
  <si>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</si>
  <si>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</si>
  <si>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</si>
  <si>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</si>
  <si>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</si>
  <si>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</si>
  <si>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</si>
  <si>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</si>
  <si>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</si>
  <si>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</si>
  <si>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</si>
  <si>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</si>
  <si>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</si>
  <si>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</si>
  <si>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</si>
  <si>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</si>
  <si>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</si>
  <si>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</si>
  <si>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</si>
  <si>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</si>
  <si>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</si>
  <si>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</si>
  <si>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</si>
  <si>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</si>
  <si>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</si>
  <si>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</si>
  <si>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</si>
  <si>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</si>
  <si>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</si>
  <si>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</si>
  <si>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</si>
  <si>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</si>
  <si>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</si>
  <si>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</si>
  <si>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</si>
  <si>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</si>
  <si>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</si>
  <si>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</si>
  <si>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</si>
  <si>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</si>
  <si>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</si>
  <si>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</si>
  <si>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</si>
  <si>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</si>
  <si>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</si>
  <si>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</si>
  <si>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</si>
  <si>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</si>
  <si>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</si>
  <si>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</si>
  <si>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</si>
  <si>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</si>
  <si>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</si>
  <si>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</si>
  <si>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</si>
  <si>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</si>
  <si>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</si>
  <si>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</si>
  <si>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</si>
  <si>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</si>
  <si>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</si>
  <si>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</si>
  <si>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</si>
  <si>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</si>
  <si>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</si>
  <si>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</si>
  <si>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</si>
  <si>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</si>
  <si>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</si>
  <si>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</si>
  <si>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</si>
  <si>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</si>
  <si>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</si>
  <si>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</si>
  <si>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</si>
  <si>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</si>
  <si>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</si>
  <si>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</si>
  <si>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</si>
  <si>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</si>
  <si>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</si>
  <si>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</si>
  <si>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</si>
  <si>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</si>
  <si>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</si>
  <si>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</si>
  <si>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</si>
  <si>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</si>
  <si>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</si>
  <si>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</si>
  <si>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</si>
  <si>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</si>
  <si>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</si>
  <si>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</si>
  <si>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</si>
  <si>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</si>
  <si>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</si>
  <si>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</si>
  <si>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</si>
  <si>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</si>
  <si>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</si>
  <si>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</si>
  <si>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</si>
  <si>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</si>
  <si>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</si>
  <si>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</si>
  <si>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</si>
  <si>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</si>
  <si>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</si>
  <si>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</si>
  <si>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</si>
  <si>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</si>
  <si>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</si>
  <si>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</si>
  <si>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</si>
  <si>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</si>
  <si>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</si>
  <si>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</si>
  <si>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</si>
  <si>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</si>
  <si>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</si>
  <si>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</si>
  <si>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</si>
  <si>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</si>
  <si>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</si>
  <si>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</si>
  <si>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</si>
  <si>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</si>
  <si>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</si>
  <si>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</si>
  <si>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</si>
  <si>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</si>
  <si>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</si>
  <si>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</si>
  <si>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</si>
  <si>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</si>
  <si>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</si>
  <si>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</si>
  <si>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</si>
  <si>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</si>
  <si>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</si>
  <si>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</si>
  <si>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</si>
  <si>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</si>
  <si>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</si>
  <si>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</si>
  <si>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</si>
  <si>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</si>
  <si>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</si>
  <si>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</si>
  <si>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</si>
  <si>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</si>
  <si>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</si>
  <si>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</si>
  <si>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</si>
  <si>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</si>
  <si>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</si>
  <si>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</si>
  <si>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</si>
  <si>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</si>
  <si>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</si>
  <si>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</si>
  <si>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</si>
  <si>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</si>
  <si>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</si>
  <si>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</si>
  <si>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</si>
  <si>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</si>
  <si>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</si>
  <si>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</si>
  <si>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</si>
  <si>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</si>
  <si>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</si>
  <si>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</si>
  <si>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</si>
  <si>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</si>
  <si>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</si>
  <si>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</si>
  <si>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</si>
  <si>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</si>
  <si>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</si>
  <si>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</si>
  <si>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</si>
  <si>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</si>
  <si>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</si>
  <si>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</si>
  <si>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</si>
  <si>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</si>
  <si>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</si>
  <si>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</si>
  <si>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</si>
  <si>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</si>
  <si>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</si>
  <si>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</si>
  <si>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</si>
  <si>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</si>
  <si>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</si>
  <si>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</si>
  <si>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</si>
  <si>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</si>
  <si>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</si>
  <si>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</si>
  <si>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</si>
  <si>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</si>
  <si>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</si>
  <si>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</si>
  <si>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</si>
  <si>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</si>
  <si>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</si>
  <si>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</si>
  <si>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</si>
  <si>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</si>
  <si>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</si>
  <si>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</si>
  <si>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</si>
  <si>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</si>
  <si>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</si>
  <si>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</si>
  <si>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</si>
  <si>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</si>
  <si>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</si>
  <si>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</si>
  <si>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</si>
  <si>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</si>
  <si>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</si>
  <si>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</si>
  <si>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</si>
  <si>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</si>
  <si>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</si>
  <si>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</si>
  <si>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</si>
  <si>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</si>
  <si>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</si>
  <si>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</si>
  <si>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</si>
  <si>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</si>
  <si>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</si>
  <si>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</si>
  <si>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</si>
  <si>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</si>
  <si>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</si>
  <si>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</si>
  <si>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</si>
  <si>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</si>
  <si>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</si>
  <si>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</si>
  <si>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</si>
  <si>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</si>
  <si>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</si>
  <si>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</si>
  <si>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</si>
  <si>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</si>
  <si>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</si>
  <si>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</si>
  <si>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</si>
  <si>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</si>
  <si>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</si>
  <si>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</si>
  <si>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</si>
  <si>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</si>
  <si>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</si>
  <si>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</si>
  <si>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</si>
  <si>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</si>
  <si>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</si>
  <si>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</si>
  <si>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</si>
  <si>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</si>
  <si>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</si>
  <si>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</si>
  <si>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</si>
  <si>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</si>
  <si>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</si>
  <si>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</si>
  <si>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</si>
  <si>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</si>
  <si>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</si>
  <si>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</si>
  <si>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</si>
  <si>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</si>
  <si>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</si>
  <si>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</si>
  <si>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</si>
  <si>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</si>
  <si>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</si>
  <si>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</si>
  <si>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</si>
  <si>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</si>
  <si>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</si>
  <si>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</si>
  <si>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</si>
  <si>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</si>
  <si>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</si>
  <si>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</si>
  <si>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</si>
  <si>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</si>
  <si>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</si>
  <si>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</si>
  <si>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</si>
  <si>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</si>
  <si>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</si>
  <si>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</si>
  <si>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</si>
  <si>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</si>
  <si>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</si>
  <si>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</si>
  <si>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</si>
  <si>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</si>
  <si>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</si>
  <si>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</si>
  <si>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</si>
  <si>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</si>
  <si>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</si>
  <si>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</si>
  <si>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</si>
  <si>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</si>
  <si>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</si>
  <si>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</si>
  <si>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</si>
  <si>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</si>
  <si>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</si>
  <si>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</si>
  <si>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</si>
  <si>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</si>
  <si>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</si>
  <si>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</si>
  <si>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</si>
  <si>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</si>
  <si>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</si>
  <si>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</si>
  <si>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</si>
  <si>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</si>
  <si>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</si>
  <si>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</si>
  <si>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</si>
  <si>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</si>
  <si>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</si>
  <si>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</si>
  <si>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</si>
  <si>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</si>
  <si>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</si>
  <si>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</si>
  <si>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</si>
  <si>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</si>
  <si>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</si>
  <si>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</si>
  <si>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</si>
  <si>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</si>
  <si>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</si>
  <si>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</si>
  <si>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</si>
  <si>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</si>
  <si>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</si>
  <si>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</si>
  <si>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</si>
  <si>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</si>
  <si>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</si>
  <si>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</si>
  <si>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</si>
  <si>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</si>
  <si>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</si>
  <si>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</si>
  <si>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</si>
  <si>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</si>
  <si>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</si>
  <si>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</si>
  <si>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</si>
  <si>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</si>
  <si>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</si>
  <si>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</si>
  <si>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</si>
  <si>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</si>
  <si>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</si>
  <si>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</si>
  <si>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</si>
  <si>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</si>
  <si>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</si>
  <si>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</si>
  <si>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</si>
  <si>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</si>
  <si>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</si>
  <si>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</si>
  <si>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</si>
  <si>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</si>
  <si>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</si>
  <si>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</si>
  <si>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</si>
  <si>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</si>
  <si>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</si>
  <si>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</si>
  <si>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</si>
  <si>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</si>
  <si>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</si>
  <si>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</si>
  <si>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</si>
  <si>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</si>
  <si>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</si>
  <si>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</si>
  <si>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</si>
  <si>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</si>
  <si>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</si>
  <si>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</si>
  <si>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</si>
  <si>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</si>
  <si>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</si>
  <si>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</si>
  <si>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</si>
  <si>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</si>
  <si>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</si>
  <si>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</si>
  <si>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</si>
  <si>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</si>
  <si>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</si>
  <si>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</si>
  <si>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</si>
  <si>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</si>
  <si>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</si>
  <si>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</si>
  <si>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</si>
  <si>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</si>
  <si>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</si>
  <si>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</si>
  <si>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</si>
  <si>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</si>
  <si>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</si>
  <si>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</si>
  <si>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</si>
  <si>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</si>
  <si>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</si>
  <si>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</si>
  <si>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</si>
  <si>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</si>
  <si>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</si>
  <si>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</si>
  <si>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</si>
  <si>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</si>
  <si>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</si>
  <si>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</si>
  <si>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</si>
  <si>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</si>
  <si>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</si>
  <si>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</si>
  <si>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</si>
  <si>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</si>
  <si>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</si>
  <si>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</si>
  <si>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</si>
  <si>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</si>
  <si>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</si>
  <si>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</si>
  <si>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</si>
  <si>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</si>
  <si>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</si>
  <si>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</si>
  <si>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</si>
  <si>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</si>
  <si>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</si>
  <si>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</si>
  <si>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</si>
  <si>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</si>
  <si>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</si>
  <si>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</si>
  <si>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</si>
  <si>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</si>
  <si>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</si>
  <si>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</si>
  <si>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</si>
  <si>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</si>
  <si>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</si>
  <si>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</si>
  <si>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</si>
  <si>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</si>
  <si>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</si>
  <si>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</si>
  <si>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</si>
  <si>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</si>
  <si>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</si>
  <si>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</si>
  <si>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</si>
  <si>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</si>
  <si>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</si>
  <si>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</si>
  <si>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</si>
  <si>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</si>
  <si>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</si>
  <si>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</si>
  <si>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</si>
  <si>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</si>
  <si>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</si>
  <si>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</si>
  <si>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</si>
  <si>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</si>
  <si>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</si>
  <si>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</si>
  <si>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</si>
  <si>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</si>
  <si>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</si>
  <si>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</si>
  <si>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</si>
  <si>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</si>
  <si>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</si>
  <si>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</si>
  <si>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</si>
  <si>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</si>
  <si>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</si>
  <si>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</si>
  <si>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</si>
  <si>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</si>
  <si>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</si>
  <si>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</si>
  <si>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</si>
  <si>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</si>
  <si>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</si>
  <si>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</si>
  <si>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</si>
  <si>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</si>
  <si>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</si>
  <si>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</si>
  <si>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</si>
  <si>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</si>
  <si>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</si>
  <si>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</si>
  <si>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</si>
  <si>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</si>
  <si>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</si>
  <si>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</si>
  <si>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</si>
  <si>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</si>
  <si>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</si>
  <si>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</si>
  <si>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</si>
  <si>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</si>
  <si>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</si>
  <si>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</si>
  <si>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</si>
  <si>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</si>
  <si>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</si>
  <si>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</si>
  <si>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</si>
  <si>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</si>
  <si>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</si>
  <si>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</si>
  <si>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</si>
  <si>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</si>
  <si>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</si>
  <si>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</si>
  <si>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</si>
  <si>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</si>
  <si>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</si>
  <si>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</si>
  <si>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</si>
  <si>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</si>
  <si>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</si>
  <si>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</si>
  <si>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</si>
  <si>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</si>
  <si>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</si>
  <si>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</si>
  <si>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</si>
  <si>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</si>
  <si>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</si>
  <si>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</si>
  <si>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</si>
  <si>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</si>
  <si>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</si>
  <si>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</si>
  <si>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</si>
  <si>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</si>
  <si>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</si>
  <si>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</si>
  <si>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</si>
  <si>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</si>
  <si>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</si>
  <si>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</si>
  <si>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</si>
  <si>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</si>
  <si>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</si>
  <si>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</si>
  <si>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</si>
  <si>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</si>
  <si>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</si>
  <si>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</si>
  <si>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</si>
  <si>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</si>
  <si>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</si>
  <si>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</si>
  <si>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</si>
  <si>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</si>
  <si>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</si>
  <si>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</si>
  <si>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</si>
  <si>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</si>
  <si>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</si>
  <si>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</si>
  <si>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</si>
  <si>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</si>
  <si>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</si>
  <si>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</si>
  <si>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</si>
  <si>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</si>
  <si>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</si>
  <si>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</si>
  <si>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</si>
  <si>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</si>
  <si>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</si>
  <si>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</si>
  <si>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</si>
  <si>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</si>
  <si>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</si>
  <si>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</si>
  <si>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</si>
  <si>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</si>
  <si>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</si>
  <si>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</si>
  <si>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</si>
  <si>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</si>
  <si>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</si>
  <si>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</si>
  <si>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</si>
  <si>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</si>
  <si>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</si>
  <si>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</si>
  <si>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</si>
  <si>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</si>
  <si>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</si>
  <si>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</si>
  <si>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</si>
  <si>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</si>
  <si>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</si>
  <si>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</si>
  <si>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</si>
  <si>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</si>
  <si>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</si>
  <si>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</si>
  <si>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</si>
  <si>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</si>
  <si>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</si>
  <si>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</si>
  <si>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</si>
  <si>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</si>
  <si>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</si>
  <si>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</si>
  <si>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</si>
  <si>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</si>
  <si>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</si>
  <si>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</si>
  <si>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</si>
  <si>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</si>
  <si>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</si>
  <si>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</si>
  <si>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</si>
  <si>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</si>
  <si>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</si>
  <si>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</si>
  <si>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</si>
  <si>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</si>
  <si>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</si>
  <si>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</si>
  <si>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</si>
  <si>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</si>
  <si>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</si>
  <si>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</si>
  <si>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</si>
  <si>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</si>
  <si>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</si>
  <si>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</si>
  <si>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</si>
  <si>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</si>
  <si>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</si>
  <si>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</si>
  <si>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</si>
  <si>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</si>
  <si>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</si>
  <si>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</si>
  <si>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</si>
  <si>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</si>
  <si>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</si>
  <si>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</si>
  <si>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</si>
  <si>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</si>
  <si>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</si>
  <si>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</si>
  <si>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</si>
  <si>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</si>
  <si>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</si>
  <si>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</si>
  <si>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</si>
  <si>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</si>
  <si>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</si>
  <si>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</si>
  <si>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</si>
  <si>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</si>
  <si>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</si>
  <si>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</si>
  <si>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</si>
  <si>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</si>
  <si>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</si>
  <si>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</si>
  <si>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</si>
  <si>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</si>
  <si>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</si>
  <si>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</si>
  <si>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</si>
  <si>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</si>
  <si>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</si>
  <si>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</si>
  <si>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</si>
  <si>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</si>
  <si>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</si>
  <si>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</si>
  <si>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</si>
  <si>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</si>
  <si>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</si>
  <si>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</si>
  <si>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</si>
  <si>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</si>
  <si>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</si>
  <si>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</si>
  <si>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</si>
  <si>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</si>
  <si>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</si>
  <si>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</si>
  <si>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</si>
  <si>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</si>
  <si>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</si>
  <si>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</si>
  <si>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</si>
  <si>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</si>
  <si>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</si>
  <si>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</si>
  <si>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</si>
  <si>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</si>
  <si>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</si>
  <si>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</si>
  <si>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</si>
  <si>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</si>
  <si>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</si>
  <si>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</si>
  <si>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</si>
  <si>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</si>
  <si>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</si>
  <si>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</si>
  <si>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</si>
  <si>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</si>
  <si>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</si>
  <si>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</si>
  <si>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</si>
  <si>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</si>
  <si>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</si>
  <si>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</si>
  <si>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</si>
  <si>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</si>
  <si>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</si>
  <si>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</si>
  <si>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</si>
  <si>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</si>
  <si>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</si>
  <si>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</si>
  <si>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</si>
  <si>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</si>
  <si>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</si>
  <si>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</si>
  <si>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</si>
  <si>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</si>
  <si>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</si>
  <si>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</si>
  <si>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</si>
  <si>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</si>
  <si>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</si>
  <si>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</si>
  <si>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</si>
  <si>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</si>
  <si>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</si>
  <si>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</si>
  <si>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</si>
  <si>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</si>
  <si>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</si>
  <si>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</si>
  <si>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</si>
  <si>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</si>
  <si>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</si>
  <si>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</si>
  <si>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</si>
  <si>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</si>
  <si>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</si>
  <si>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</si>
  <si>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</si>
  <si>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</si>
  <si>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</si>
  <si>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</si>
  <si>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</si>
  <si>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</si>
  <si>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</si>
  <si>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</si>
  <si>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</si>
  <si>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</si>
  <si>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</si>
  <si>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</si>
  <si>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</si>
  <si>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</si>
  <si>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</si>
  <si>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</si>
  <si>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</si>
  <si>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</si>
  <si>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</si>
  <si>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</si>
  <si>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</si>
  <si>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</si>
  <si>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</si>
  <si>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</si>
  <si>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</si>
  <si>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</si>
  <si>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</si>
  <si>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</si>
  <si>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</si>
  <si>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</si>
  <si>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</si>
  <si>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</si>
  <si>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</si>
  <si>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</si>
  <si>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</si>
  <si>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</si>
  <si>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</si>
  <si>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</si>
  <si>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</si>
  <si>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</si>
  <si>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</si>
  <si>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</si>
  <si>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</si>
  <si>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</si>
  <si>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</si>
  <si>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</si>
  <si>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</si>
  <si>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</si>
  <si>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</si>
  <si>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</si>
  <si>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</si>
  <si>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</si>
  <si>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</si>
  <si>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</si>
  <si>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</si>
  <si>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</si>
  <si>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</si>
  <si>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</si>
  <si>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</si>
  <si>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</si>
  <si>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</si>
  <si>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</si>
  <si>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</si>
  <si>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</si>
  <si>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</si>
  <si>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</si>
  <si>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</si>
  <si>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</si>
  <si>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</si>
  <si>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</si>
  <si>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</si>
  <si>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</si>
  <si>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</si>
  <si>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</si>
  <si>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</si>
  <si>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</si>
  <si>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</si>
  <si>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</si>
  <si>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</si>
  <si>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</si>
  <si>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</si>
  <si>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</si>
  <si>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</si>
  <si>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</si>
  <si>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</si>
  <si>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</si>
  <si>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</si>
  <si>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</si>
  <si>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</si>
  <si>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</si>
  <si>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</si>
  <si>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</si>
  <si>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</si>
  <si>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</si>
  <si>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</si>
  <si>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</si>
  <si>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</si>
  <si>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</si>
  <si>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</si>
  <si>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</si>
  <si>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</si>
  <si>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</si>
  <si>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</si>
  <si>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</si>
  <si>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</si>
  <si>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</si>
  <si>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</si>
  <si>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</si>
  <si>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</si>
  <si>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</si>
  <si>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</si>
  <si>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</si>
  <si>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</si>
  <si>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</si>
  <si>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</si>
  <si>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</si>
  <si>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</si>
  <si>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</si>
  <si>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</si>
  <si>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</si>
  <si>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</si>
  <si>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</si>
  <si>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</si>
  <si>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</si>
  <si>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</si>
  <si>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</si>
  <si>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</si>
  <si>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</si>
  <si>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</si>
  <si>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</si>
  <si>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</si>
  <si>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</si>
  <si>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</si>
  <si>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</si>
  <si>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</si>
  <si>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</si>
  <si>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</si>
  <si>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</si>
  <si>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</si>
  <si>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</si>
  <si>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</si>
  <si>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</si>
  <si>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</si>
  <si>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</si>
  <si>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</si>
  <si>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</si>
  <si>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</si>
  <si>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</si>
  <si>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</si>
  <si>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</si>
  <si>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</si>
  <si>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</si>
  <si>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</si>
  <si>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</si>
  <si>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</si>
  <si>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</si>
  <si>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</si>
  <si>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</si>
  <si>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</si>
  <si>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</si>
  <si>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</si>
  <si>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</si>
  <si>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</si>
  <si>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</si>
  <si>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</si>
  <si>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</si>
  <si>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</si>
  <si>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</si>
  <si>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</si>
  <si>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</si>
  <si>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</si>
  <si>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</si>
  <si>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</si>
  <si>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</si>
  <si>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</si>
  <si>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</si>
  <si>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</si>
  <si>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</si>
  <si>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</si>
  <si>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</si>
  <si>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</si>
  <si>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</si>
  <si>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</si>
  <si>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</si>
  <si>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</si>
  <si>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</si>
  <si>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</si>
  <si>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</si>
  <si>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</si>
  <si>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</si>
  <si>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</si>
  <si>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</si>
  <si>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</si>
  <si>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</si>
  <si>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</si>
  <si>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</si>
  <si>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</si>
  <si>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</si>
  <si>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</si>
  <si>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</si>
  <si>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</si>
  <si>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</si>
  <si>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</si>
  <si>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</si>
  <si>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</si>
  <si>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</si>
  <si>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</si>
  <si>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</si>
  <si>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</si>
  <si>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</si>
  <si>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</si>
  <si>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</si>
  <si>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</si>
  <si>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</si>
  <si>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</si>
  <si>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</si>
  <si>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</si>
  <si>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</si>
  <si>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</si>
  <si>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</si>
  <si>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</si>
  <si>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</si>
  <si>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</si>
  <si>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</si>
  <si>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</si>
  <si>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</si>
  <si>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</si>
  <si>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</si>
  <si>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</si>
  <si>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</si>
  <si>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</si>
  <si>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</si>
  <si>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</si>
  <si>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</si>
  <si>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</si>
  <si>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</si>
  <si>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</si>
  <si>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</si>
  <si>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</si>
  <si>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</si>
  <si>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</si>
  <si>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</si>
  <si>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</si>
  <si>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</si>
  <si>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</si>
  <si>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</si>
  <si>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</si>
  <si>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</si>
  <si>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</si>
  <si>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</si>
  <si>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</si>
  <si>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</si>
  <si>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</si>
  <si>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</si>
  <si>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</si>
  <si>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</si>
  <si>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</si>
  <si>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</si>
  <si>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</si>
  <si>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</si>
  <si>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</si>
  <si>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</si>
  <si>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</si>
  <si>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</si>
  <si>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</si>
  <si>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</si>
  <si>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</si>
  <si>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</si>
  <si>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</si>
  <si>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</si>
  <si>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</si>
  <si>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</si>
  <si>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</si>
  <si>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</si>
  <si>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</si>
  <si>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</si>
  <si>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</si>
  <si>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</si>
  <si>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</si>
  <si>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</si>
  <si>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</si>
  <si>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</si>
  <si>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</si>
  <si>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</si>
  <si>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</si>
  <si>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</si>
  <si>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</si>
  <si>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</si>
  <si>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</si>
  <si>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</si>
  <si>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</si>
  <si>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</si>
  <si>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</si>
  <si>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</si>
  <si>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</si>
  <si>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</si>
  <si>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</si>
  <si>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</si>
  <si>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</si>
  <si>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</si>
  <si>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</si>
  <si>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</si>
  <si>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</si>
  <si>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</si>
  <si>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</si>
  <si>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</si>
  <si>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</si>
  <si>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</si>
  <si>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</si>
  <si>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</si>
  <si>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</si>
  <si>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</si>
  <si>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</si>
  <si>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</si>
  <si>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</si>
  <si>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</si>
  <si>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</si>
  <si>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</si>
  <si>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</si>
  <si>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</si>
  <si>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</si>
  <si>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</si>
  <si>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</si>
  <si>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</si>
  <si>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</si>
  <si>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</si>
  <si>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</si>
  <si>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</si>
  <si>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</si>
  <si>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</si>
  <si>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</si>
  <si>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</si>
  <si>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</si>
  <si>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</si>
  <si>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</si>
  <si>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</si>
  <si>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</si>
  <si>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</si>
  <si>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</si>
  <si>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</si>
  <si>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</si>
  <si>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</si>
  <si>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</si>
  <si>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</si>
  <si>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</si>
  <si>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</si>
  <si>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</si>
  <si>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</si>
  <si>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</si>
  <si>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</si>
  <si>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</si>
  <si>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</si>
  <si>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</si>
  <si>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</si>
  <si>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</si>
  <si>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</si>
  <si>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</si>
  <si>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</si>
  <si>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</si>
  <si>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</si>
  <si>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</si>
  <si>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</si>
  <si>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</si>
  <si>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</si>
  <si>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</si>
  <si>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</si>
  <si>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</si>
  <si>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</si>
  <si>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</si>
  <si>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</si>
  <si>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</si>
  <si>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</si>
  <si>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</si>
  <si>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</si>
  <si>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</si>
  <si>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</si>
  <si>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</si>
  <si>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</si>
  <si>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</si>
  <si>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</si>
  <si>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</si>
  <si>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</si>
  <si>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</si>
  <si>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</si>
  <si>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</si>
  <si>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</si>
  <si>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</si>
  <si>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</si>
  <si>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</si>
  <si>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</si>
  <si>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</si>
  <si>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</si>
  <si>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</si>
  <si>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</si>
  <si>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</si>
  <si>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</si>
  <si>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</si>
  <si>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</si>
  <si>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</si>
  <si>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</si>
  <si>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</si>
  <si>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</si>
  <si>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</si>
  <si>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</si>
  <si>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</si>
  <si>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</si>
  <si>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</si>
  <si>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</si>
  <si>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</si>
  <si>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</si>
  <si>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</si>
  <si>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</si>
  <si>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</si>
  <si>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</si>
  <si>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</si>
  <si>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</si>
  <si>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</si>
  <si>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</si>
  <si>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</si>
  <si>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</si>
  <si>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</si>
  <si>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</si>
  <si>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</si>
  <si>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</si>
  <si>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</si>
  <si>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</si>
  <si>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</si>
  <si>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</si>
  <si>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</si>
  <si>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</si>
  <si>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</si>
  <si>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</si>
  <si>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</si>
  <si>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</si>
  <si>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</si>
  <si>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</si>
  <si>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</si>
  <si>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</si>
  <si>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</si>
  <si>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</si>
  <si>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</si>
  <si>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</si>
  <si>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</si>
  <si>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</si>
  <si>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</si>
  <si>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</si>
  <si>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</si>
  <si>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</si>
  <si>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</si>
  <si>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</si>
  <si>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</si>
  <si>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</si>
  <si>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</si>
  <si>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</si>
  <si>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</si>
  <si>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</si>
  <si>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</si>
  <si>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</si>
  <si>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</si>
  <si>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</si>
  <si>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</si>
  <si>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</si>
  <si>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</si>
  <si>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</si>
  <si>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</si>
  <si>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</si>
  <si>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</si>
  <si>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</si>
  <si>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</si>
  <si>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</si>
  <si>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</si>
  <si>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</si>
  <si>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</si>
  <si>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</si>
  <si>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</si>
  <si>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</si>
  <si>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</si>
  <si>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</si>
  <si>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</si>
  <si>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</si>
  <si>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</si>
  <si>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</si>
  <si>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</si>
  <si>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</si>
  <si>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</si>
  <si>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</si>
  <si>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</si>
  <si>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</si>
  <si>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</si>
  <si>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</si>
  <si>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</si>
  <si>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</si>
  <si>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</si>
  <si>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</si>
  <si>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</si>
  <si>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</si>
  <si>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</si>
  <si>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</si>
  <si>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</si>
  <si>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</si>
  <si>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</si>
  <si>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</si>
  <si>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</si>
  <si>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</si>
  <si>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</si>
  <si>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</si>
  <si>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</si>
  <si>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</si>
  <si>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</si>
  <si>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</si>
  <si>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</si>
  <si>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</si>
  <si>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</si>
  <si>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</si>
  <si>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</si>
  <si>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</si>
  <si>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</si>
  <si>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</si>
  <si>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</si>
  <si>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</si>
  <si>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</si>
  <si>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</si>
  <si>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</si>
  <si>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</si>
  <si>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</si>
  <si>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</si>
  <si>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</si>
  <si>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</si>
  <si>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</si>
  <si>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</si>
  <si>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</si>
  <si>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</si>
  <si>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</si>
  <si>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</si>
  <si>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</si>
  <si>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</si>
  <si>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</si>
  <si>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</si>
  <si>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</si>
  <si>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</si>
  <si>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</si>
  <si>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</si>
  <si>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</si>
  <si>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</si>
  <si>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</si>
  <si>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</si>
  <si>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</si>
  <si>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</si>
  <si>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</si>
  <si>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</si>
  <si>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</si>
  <si>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</si>
  <si>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</si>
  <si>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</si>
  <si>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</si>
  <si>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</si>
  <si>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</si>
  <si>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</si>
  <si>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</si>
  <si>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</si>
  <si>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</si>
  <si>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</si>
  <si>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</si>
  <si>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</si>
  <si>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</si>
  <si>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</si>
  <si>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</si>
  <si>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</si>
  <si>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</si>
  <si>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</si>
  <si>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</si>
  <si>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</si>
  <si>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</si>
  <si>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</si>
  <si>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</si>
  <si>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</si>
  <si>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</si>
  <si>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</si>
  <si>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</si>
  <si>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</si>
  <si>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</si>
  <si>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</si>
  <si>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</si>
  <si>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</si>
  <si>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</si>
  <si>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</si>
  <si>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</si>
  <si>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</si>
  <si>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</si>
  <si>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</si>
  <si>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</si>
  <si>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</si>
  <si>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</si>
  <si>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</si>
  <si>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</si>
  <si>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</si>
  <si>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</si>
  <si>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</si>
  <si>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</si>
  <si>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</si>
  <si>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</si>
  <si>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</si>
  <si>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</si>
  <si>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</si>
  <si>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</si>
  <si>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</si>
  <si>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</si>
  <si>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</si>
  <si>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</si>
  <si>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</si>
  <si>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</si>
  <si>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</si>
  <si>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</si>
  <si>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</si>
  <si>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</si>
  <si>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</si>
  <si>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</si>
  <si>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</si>
  <si>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</si>
  <si>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</si>
  <si>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</si>
  <si>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</si>
  <si>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</si>
  <si>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</si>
  <si>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</si>
  <si>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</si>
  <si>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</si>
  <si>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</si>
  <si>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</si>
  <si>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</si>
  <si>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</si>
  <si>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</si>
  <si>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</si>
  <si>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</si>
  <si>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</si>
  <si>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</si>
  <si>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</si>
  <si>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</si>
  <si>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</si>
  <si>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</si>
  <si>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</si>
  <si>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</si>
  <si>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</si>
  <si>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</si>
  <si>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</si>
  <si>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</si>
  <si>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</si>
  <si>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</si>
  <si>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</si>
  <si>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</si>
  <si>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</si>
  <si>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</si>
  <si>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</si>
  <si>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</si>
  <si>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</si>
  <si>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</si>
  <si>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</si>
  <si>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</si>
  <si>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</si>
  <si>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</si>
  <si>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</si>
  <si>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</si>
  <si>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</si>
  <si>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</si>
  <si>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</si>
  <si>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</si>
  <si>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</si>
  <si>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</si>
  <si>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</si>
  <si>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</si>
  <si>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</si>
  <si>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</si>
  <si>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</si>
  <si>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</si>
  <si>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</si>
  <si>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</si>
  <si>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</si>
  <si>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</si>
  <si>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</si>
  <si>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</si>
  <si>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</si>
  <si>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</si>
  <si>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</si>
  <si>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</si>
  <si>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</si>
  <si>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</si>
  <si>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</si>
  <si>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</si>
  <si>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</si>
  <si>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</si>
  <si>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</si>
  <si>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</si>
  <si>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</si>
  <si>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</si>
  <si>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</si>
  <si>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</si>
  <si>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</si>
  <si>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</si>
  <si>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</si>
  <si>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</si>
  <si>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</si>
  <si>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</si>
  <si>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</si>
  <si>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</si>
  <si>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</si>
  <si>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</si>
  <si>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</si>
  <si>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</si>
  <si>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</si>
  <si>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</si>
  <si>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</si>
  <si>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</si>
  <si>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</si>
  <si>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</si>
  <si>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</si>
  <si>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</si>
  <si>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</si>
  <si>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</si>
  <si>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</si>
  <si>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</si>
  <si>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</si>
  <si>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</si>
  <si>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</si>
  <si>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</si>
  <si>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</si>
  <si>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</si>
  <si>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</si>
  <si>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</si>
  <si>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</si>
  <si>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</si>
  <si>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</si>
  <si>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</si>
  <si>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</si>
  <si>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</si>
  <si>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</si>
  <si>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</si>
  <si>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</si>
  <si>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</si>
  <si>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</si>
  <si>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</si>
  <si>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</si>
  <si>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</si>
  <si>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</si>
  <si>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</si>
  <si>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</si>
  <si>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</si>
  <si>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</si>
  <si>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</si>
  <si>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</si>
  <si>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</si>
  <si>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</si>
  <si>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</si>
  <si>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</si>
  <si>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</si>
  <si>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</si>
  <si>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</si>
  <si>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</si>
  <si>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</si>
  <si>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</si>
  <si>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</si>
  <si>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</si>
  <si>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</si>
  <si>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</si>
  <si>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</si>
  <si>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</si>
  <si>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</si>
  <si>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</si>
  <si>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</si>
  <si>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</si>
  <si>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</si>
  <si>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</si>
  <si>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</si>
  <si>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</si>
  <si>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</si>
  <si>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</si>
  <si>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</si>
  <si>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</si>
  <si>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</si>
  <si>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</si>
  <si>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</si>
  <si>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</si>
  <si>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</si>
  <si>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</si>
  <si>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</si>
  <si>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</si>
  <si>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</si>
  <si>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</si>
  <si>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</si>
  <si>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</si>
  <si>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</si>
  <si>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</si>
  <si>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</si>
  <si>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</si>
  <si>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</si>
  <si>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</si>
  <si>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</si>
  <si>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</si>
  <si>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</si>
  <si>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</si>
  <si>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</si>
  <si>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</si>
  <si>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</si>
  <si>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</si>
  <si>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</si>
  <si>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</si>
  <si>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</si>
  <si>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</si>
  <si>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</si>
  <si>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</si>
  <si>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</si>
  <si>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</si>
  <si>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</si>
  <si>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</si>
  <si>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</si>
  <si>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</si>
  <si>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</si>
  <si>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</si>
  <si>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</si>
  <si>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</si>
  <si>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</si>
  <si>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</si>
  <si>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</si>
  <si>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</si>
  <si>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</si>
  <si>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</si>
  <si>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</si>
  <si>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</si>
  <si>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</si>
  <si>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</si>
  <si>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</si>
  <si>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</si>
  <si>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</si>
  <si>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</si>
  <si>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</si>
  <si>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</si>
  <si>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</si>
  <si>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</si>
  <si>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</si>
  <si>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</si>
  <si>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</si>
  <si>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</si>
  <si>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</si>
  <si>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</si>
  <si>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</si>
  <si>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</si>
  <si>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</si>
  <si>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</si>
  <si>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</si>
  <si>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</si>
  <si>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</si>
  <si>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</si>
  <si>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</si>
  <si>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</si>
  <si>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</si>
  <si>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</si>
  <si>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</si>
  <si>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</si>
  <si>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</si>
  <si>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</si>
  <si>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</si>
  <si>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</si>
  <si>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</si>
  <si>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</si>
  <si>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</si>
  <si>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</si>
  <si>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</si>
  <si>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</si>
  <si>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</si>
  <si>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</si>
  <si>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</si>
  <si>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</si>
  <si>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</si>
  <si>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</si>
  <si>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</si>
  <si>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</si>
  <si>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</si>
  <si>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</si>
  <si>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</si>
  <si>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</si>
  <si>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</si>
  <si>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</si>
  <si>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</si>
  <si>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</si>
  <si>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</si>
  <si>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</si>
  <si>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</si>
  <si>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</si>
  <si>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</si>
  <si>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</si>
  <si>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</si>
  <si>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</si>
  <si>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</si>
  <si>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</si>
  <si>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</si>
  <si>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</si>
  <si>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</si>
  <si>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</si>
  <si>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</si>
  <si>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</si>
  <si>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</si>
  <si>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</si>
  <si>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</si>
  <si>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</si>
  <si>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</si>
  <si>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</si>
  <si>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</si>
  <si>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</si>
  <si>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</si>
  <si>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</si>
  <si>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</si>
  <si>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</si>
  <si>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</si>
  <si>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</si>
  <si>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</si>
  <si>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</si>
  <si>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</si>
  <si>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</si>
  <si>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</si>
  <si>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</si>
  <si>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</si>
  <si>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</si>
  <si>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</si>
  <si>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</si>
  <si>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</si>
  <si>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</si>
  <si>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</si>
  <si>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</si>
  <si>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</si>
  <si>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</si>
  <si>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</si>
  <si>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</si>
  <si>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</si>
  <si>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</si>
  <si>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</si>
  <si>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</si>
  <si>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</si>
  <si>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</si>
  <si>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</si>
  <si>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</si>
  <si>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</si>
  <si>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</si>
  <si>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</si>
  <si>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</si>
  <si>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</si>
  <si>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</si>
  <si>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</si>
  <si>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</si>
  <si>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</si>
  <si>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</si>
  <si>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</si>
  <si>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</si>
  <si>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</si>
  <si>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</si>
  <si>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</si>
  <si>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</si>
  <si>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</si>
  <si>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</si>
  <si>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</si>
  <si>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</si>
  <si>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</si>
  <si>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</si>
  <si>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</si>
  <si>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</si>
  <si>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</si>
  <si>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</si>
  <si>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</si>
  <si>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</si>
  <si>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</si>
  <si>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</si>
  <si>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</si>
  <si>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</si>
  <si>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</si>
  <si>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</si>
  <si>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</si>
  <si>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</si>
  <si>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</si>
  <si>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</si>
  <si>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</si>
  <si>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</si>
  <si>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</si>
  <si>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</si>
  <si>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</si>
  <si>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</si>
  <si>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</si>
  <si>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</si>
  <si>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</si>
  <si>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</si>
  <si>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</si>
  <si>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</si>
  <si>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</si>
  <si>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</si>
  <si>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</si>
  <si>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</si>
  <si>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</si>
  <si>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</si>
  <si>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</si>
  <si>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</si>
  <si>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</si>
  <si>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</si>
  <si>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</si>
  <si>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</si>
  <si>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</si>
  <si>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</si>
  <si>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</si>
  <si>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</si>
  <si>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</si>
  <si>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</si>
  <si>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</si>
  <si>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</si>
  <si>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</si>
  <si>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</si>
  <si>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</si>
  <si>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</si>
  <si>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</si>
  <si>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</si>
  <si>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</si>
  <si>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</si>
  <si>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</si>
  <si>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</si>
  <si>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</si>
  <si>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</si>
  <si>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</si>
  <si>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</si>
  <si>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</si>
  <si>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</si>
  <si>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</si>
  <si>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</si>
  <si>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</si>
  <si>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</si>
  <si>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</si>
  <si>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</si>
  <si>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</si>
  <si>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</si>
  <si>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</si>
  <si>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</si>
  <si>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</si>
  <si>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</si>
  <si>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</si>
  <si>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</si>
  <si>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</si>
  <si>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</si>
  <si>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</si>
  <si>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</si>
  <si>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</si>
  <si>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</si>
  <si>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</si>
  <si>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</si>
  <si>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</si>
  <si>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</si>
  <si>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</si>
  <si>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</si>
  <si>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</si>
  <si>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</si>
  <si>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</si>
  <si>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</si>
  <si>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</si>
  <si>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</si>
  <si>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</si>
  <si>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</si>
  <si>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</si>
  <si>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</si>
  <si>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</si>
  <si>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</si>
  <si>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</si>
  <si>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</si>
  <si>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</si>
  <si>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</si>
  <si>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</si>
  <si>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</si>
  <si>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</si>
  <si>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</si>
  <si>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</si>
  <si>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</si>
  <si>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</si>
  <si>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</si>
  <si>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</si>
  <si>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</si>
  <si>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</si>
  <si>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</si>
  <si>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</si>
  <si>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</si>
  <si>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</si>
  <si>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</si>
  <si>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</si>
  <si>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</si>
  <si>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</si>
  <si>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</si>
  <si>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</si>
  <si>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</si>
  <si>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</si>
  <si>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</si>
  <si>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</si>
  <si>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</si>
  <si>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</si>
  <si>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</si>
  <si>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</si>
  <si>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</si>
  <si>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</si>
  <si>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</si>
  <si>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</si>
  <si>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</si>
  <si>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</si>
  <si>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</si>
  <si>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</si>
  <si>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</si>
  <si>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</si>
  <si>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</si>
  <si>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</si>
  <si>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</si>
  <si>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</si>
  <si>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</si>
  <si>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</si>
  <si>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</si>
  <si>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</si>
  <si>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</si>
  <si>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</si>
  <si>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</si>
  <si>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</si>
  <si>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</si>
  <si>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</si>
  <si>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</si>
  <si>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</si>
  <si>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</si>
  <si>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</si>
  <si>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</si>
  <si>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</si>
  <si>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</si>
  <si>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</si>
  <si>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</si>
  <si>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</si>
  <si>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</si>
  <si>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</si>
  <si>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</si>
  <si>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</si>
  <si>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</si>
  <si>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</si>
  <si>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</si>
  <si>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</si>
  <si>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</si>
  <si>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</si>
  <si>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</si>
  <si>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</si>
  <si>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</si>
  <si>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</si>
  <si>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</si>
  <si>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</si>
  <si>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</si>
  <si>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</si>
  <si>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</si>
  <si>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</si>
  <si>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</si>
  <si>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</si>
  <si>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</si>
  <si>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</si>
  <si>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</si>
  <si>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</si>
  <si>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</si>
  <si>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</si>
  <si>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</si>
  <si>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</si>
  <si>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</si>
  <si>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</si>
  <si>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</si>
  <si>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</si>
  <si>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</si>
  <si>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</si>
  <si>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</si>
  <si>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</si>
  <si>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</si>
  <si>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</si>
  <si>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</si>
  <si>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</si>
  <si>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</si>
  <si>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</si>
  <si>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</si>
  <si>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</si>
  <si>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</si>
  <si>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</si>
  <si>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</si>
  <si>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</si>
  <si>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</si>
  <si>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</si>
  <si>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</si>
  <si>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</si>
  <si>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</si>
  <si>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</si>
  <si>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</si>
  <si>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</si>
  <si>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</si>
  <si>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</si>
  <si>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</si>
  <si>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</si>
  <si>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</si>
  <si>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</si>
  <si>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</si>
  <si>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</si>
  <si>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</si>
  <si>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</si>
  <si>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</si>
  <si>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</si>
  <si>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</si>
  <si>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</si>
  <si>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</si>
  <si>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</si>
  <si>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</si>
  <si>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</si>
  <si>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</si>
  <si>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</si>
  <si>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</si>
  <si>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</si>
  <si>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</si>
  <si>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</si>
  <si>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</si>
  <si>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</si>
  <si>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</si>
  <si>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</si>
  <si>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</si>
  <si>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</si>
  <si>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</si>
  <si>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</si>
  <si>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</si>
  <si>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</si>
  <si>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</si>
  <si>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</si>
  <si>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</si>
  <si>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</si>
  <si>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</si>
  <si>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</si>
  <si>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</si>
  <si>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</si>
  <si>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</si>
  <si>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</si>
  <si>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</si>
  <si>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</si>
  <si>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</si>
  <si>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</si>
  <si>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</si>
  <si>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</si>
  <si>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</si>
  <si>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</si>
  <si>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</si>
  <si>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</si>
  <si>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</si>
  <si>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</si>
  <si>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</si>
  <si>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</si>
  <si>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</si>
  <si>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</si>
  <si>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</si>
  <si>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</si>
  <si>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</si>
  <si>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</si>
  <si>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</si>
  <si>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</si>
  <si>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</si>
  <si>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</si>
  <si>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</si>
  <si>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</si>
  <si>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</si>
  <si>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</si>
  <si>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</si>
  <si>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</si>
  <si>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</si>
  <si>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</si>
  <si>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</si>
  <si>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</si>
  <si>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</si>
  <si>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</si>
  <si>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</si>
  <si>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</si>
  <si>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</si>
  <si>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</si>
  <si>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</si>
  <si>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</si>
  <si>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</si>
  <si>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</si>
  <si>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</si>
  <si>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</si>
  <si>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</si>
  <si>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</si>
  <si>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</si>
  <si>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</si>
  <si>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</si>
  <si>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</si>
  <si>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</si>
  <si>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</si>
  <si>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</si>
  <si>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</si>
  <si>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</si>
  <si>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</si>
  <si>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</si>
  <si>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</si>
  <si>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</si>
  <si>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</si>
  <si>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</si>
  <si>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</si>
  <si>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</si>
  <si>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</si>
  <si>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</si>
  <si>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</si>
  <si>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</si>
  <si>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</si>
  <si>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</si>
  <si>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</si>
  <si>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</si>
  <si>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</si>
  <si>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</si>
  <si>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</si>
  <si>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</si>
  <si>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</si>
  <si>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</si>
  <si>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</si>
  <si>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</si>
  <si>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</si>
  <si>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</si>
  <si>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</si>
  <si>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</si>
  <si>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</si>
  <si>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</si>
  <si>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</si>
  <si>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</si>
  <si>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</si>
  <si>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</si>
  <si>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</si>
  <si>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</si>
  <si>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</si>
  <si>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</si>
  <si>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</si>
  <si>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</si>
  <si>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</si>
  <si>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</si>
  <si>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</si>
  <si>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</si>
  <si>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</si>
  <si>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</si>
  <si>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</si>
  <si>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</si>
  <si>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</si>
  <si>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</si>
  <si>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</si>
  <si>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</si>
  <si>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</si>
  <si>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</si>
  <si>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</si>
  <si>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</si>
  <si>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</si>
  <si>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</si>
  <si>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</si>
  <si>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</si>
  <si>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</si>
  <si>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</si>
  <si>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</si>
  <si>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</si>
  <si>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</si>
  <si>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</si>
  <si>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</si>
  <si>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</si>
  <si>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</si>
  <si>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</si>
  <si>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</si>
  <si>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</si>
  <si>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</si>
  <si>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</si>
  <si>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</si>
  <si>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</si>
  <si>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</si>
  <si>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</si>
  <si>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</si>
  <si>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</si>
  <si>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</si>
  <si>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</si>
  <si>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</si>
  <si>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</si>
  <si>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</si>
  <si>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</si>
  <si>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</si>
  <si>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</si>
  <si>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</si>
  <si>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</si>
  <si>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</si>
  <si>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</si>
  <si>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</si>
  <si>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</si>
  <si>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</si>
  <si>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</si>
  <si>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</si>
  <si>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</si>
  <si>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</si>
  <si>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</si>
  <si>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</si>
  <si>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</si>
  <si>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</si>
  <si>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</si>
  <si>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</si>
  <si>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</si>
  <si>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</si>
  <si>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</si>
  <si>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</si>
  <si>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</si>
  <si>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</si>
  <si>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</si>
  <si>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</si>
  <si>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</si>
  <si>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</si>
  <si>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</si>
  <si>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</si>
  <si>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</si>
  <si>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</si>
  <si>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</si>
  <si>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</si>
  <si>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</si>
  <si>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</si>
  <si>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</si>
  <si>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</si>
  <si>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</si>
  <si>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</si>
  <si>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</si>
  <si>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</si>
  <si>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</si>
  <si>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</si>
  <si>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</si>
  <si>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</si>
  <si>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</si>
  <si>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</si>
  <si>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</si>
  <si>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</si>
  <si>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</si>
  <si>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</si>
  <si>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</si>
  <si>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</si>
  <si>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</si>
  <si>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</si>
  <si>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</si>
  <si>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</si>
  <si>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</si>
  <si>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</si>
  <si>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</si>
  <si>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</si>
  <si>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</si>
  <si>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</si>
  <si>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</si>
  <si>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</si>
  <si>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</si>
  <si>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</si>
  <si>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</si>
  <si>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</si>
  <si>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</si>
  <si>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</si>
  <si>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</si>
  <si>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</si>
  <si>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</si>
  <si>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</si>
  <si>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</si>
  <si>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</si>
  <si>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</si>
  <si>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</si>
  <si>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</si>
  <si>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</si>
  <si>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</si>
  <si>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</si>
  <si>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</si>
  <si>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</si>
  <si>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</si>
  <si>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</si>
  <si>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</si>
  <si>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</si>
  <si>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</si>
  <si>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</si>
  <si>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</si>
  <si>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</si>
  <si>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</si>
  <si>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</si>
  <si>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</si>
  <si>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</si>
  <si>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</si>
  <si>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</si>
  <si>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</si>
  <si>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</si>
  <si>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</si>
  <si>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</si>
  <si>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</si>
  <si>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</si>
  <si>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</si>
  <si>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</si>
  <si>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</si>
  <si>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</si>
  <si>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</si>
  <si>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</si>
  <si>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</si>
  <si>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</si>
  <si>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</si>
  <si>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</si>
  <si>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</si>
  <si>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</si>
  <si>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</si>
  <si>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</si>
  <si>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</si>
  <si>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</si>
  <si>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</si>
  <si>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</si>
  <si>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</si>
  <si>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</si>
  <si>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</si>
  <si>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</si>
  <si>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</si>
  <si>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</si>
  <si>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</si>
  <si>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</si>
  <si>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</si>
  <si>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</si>
  <si>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</si>
  <si>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</si>
  <si>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</si>
  <si>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</si>
  <si>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</si>
  <si>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</si>
  <si>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</si>
  <si>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</si>
  <si>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</si>
  <si>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</si>
  <si>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</si>
  <si>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</si>
  <si>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</si>
  <si>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</si>
  <si>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</si>
  <si>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</si>
  <si>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</si>
  <si>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</si>
  <si>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</si>
  <si>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</si>
  <si>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</si>
  <si>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</si>
  <si>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</si>
  <si>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</si>
  <si>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</si>
  <si>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</si>
  <si>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</si>
  <si>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</si>
  <si>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</si>
  <si>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</si>
  <si>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</si>
  <si>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</si>
  <si>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</si>
  <si>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</si>
  <si>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</si>
  <si>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</si>
  <si>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</si>
  <si>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</si>
  <si>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</si>
  <si>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</si>
  <si>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</si>
  <si>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</si>
  <si>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</si>
  <si>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</si>
  <si>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</si>
  <si>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</si>
  <si>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</si>
  <si>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</si>
  <si>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</si>
  <si>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</si>
  <si>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</si>
  <si>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</si>
  <si>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</si>
  <si>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</si>
  <si>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</si>
  <si>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</si>
  <si>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</si>
  <si>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</si>
  <si>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</si>
  <si>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</si>
  <si>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</si>
  <si>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</si>
  <si>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</si>
  <si>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</si>
  <si>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</si>
  <si>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</si>
  <si>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</si>
  <si>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</si>
  <si>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</si>
  <si>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</si>
  <si>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</si>
  <si>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</si>
  <si>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</si>
  <si>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</si>
  <si>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</si>
  <si>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</si>
  <si>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</si>
  <si>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</si>
  <si>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</si>
  <si>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</si>
  <si>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</si>
  <si>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</si>
  <si>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</si>
  <si>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</si>
  <si>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</si>
  <si>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</si>
  <si>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</si>
  <si>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</si>
  <si>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</si>
  <si>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</si>
  <si>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</si>
  <si>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</si>
  <si>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</si>
  <si>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</si>
  <si>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</si>
  <si>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</si>
  <si>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</si>
  <si>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</si>
  <si>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</si>
  <si>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</si>
  <si>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</si>
  <si>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</si>
  <si>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</si>
  <si>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</si>
  <si>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</si>
  <si>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</si>
  <si>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</si>
  <si>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</si>
  <si>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</si>
  <si>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</si>
  <si>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</si>
  <si>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</si>
  <si>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</si>
  <si>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</si>
  <si>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</si>
  <si>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</si>
  <si>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</si>
  <si>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</si>
  <si>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</si>
  <si>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</si>
  <si>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</si>
  <si>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</si>
  <si>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</si>
  <si>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</si>
  <si>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</si>
  <si>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</si>
  <si>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</si>
  <si>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</si>
  <si>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</si>
  <si>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</si>
  <si>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</si>
  <si>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</si>
  <si>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</si>
  <si>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</si>
  <si>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</si>
  <si>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</si>
  <si>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</si>
  <si>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</si>
  <si>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</si>
  <si>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</si>
  <si>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</si>
  <si>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</si>
  <si>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</si>
  <si>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</si>
  <si>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</si>
  <si>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</si>
  <si>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</si>
  <si>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</si>
  <si>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</si>
  <si>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</si>
  <si>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</si>
  <si>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</si>
  <si>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</si>
  <si>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</si>
  <si>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</si>
  <si>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</si>
  <si>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</si>
  <si>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</si>
  <si>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</si>
  <si>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</si>
  <si>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</si>
  <si>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</si>
  <si>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</si>
  <si>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</si>
  <si>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</si>
  <si>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</si>
  <si>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</si>
  <si>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</si>
  <si>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</si>
  <si>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</si>
  <si>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</si>
  <si>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</si>
  <si>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</si>
  <si>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</si>
  <si>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</si>
  <si>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</si>
  <si>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</si>
  <si>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</si>
  <si>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</si>
  <si>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</si>
  <si>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</si>
  <si>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</si>
  <si>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</si>
  <si>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</si>
  <si>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</si>
  <si>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</si>
  <si>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</si>
  <si>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</si>
  <si>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</si>
  <si>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</si>
  <si>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</si>
  <si>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</si>
  <si>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</si>
  <si>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</si>
  <si>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</si>
  <si>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</si>
  <si>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</si>
  <si>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</si>
  <si>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</si>
  <si>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</si>
  <si>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</si>
  <si>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</si>
  <si>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</si>
  <si>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</si>
  <si>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</si>
  <si>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</si>
  <si>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</si>
  <si>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</si>
  <si>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</si>
  <si>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</si>
  <si>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</si>
  <si>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</si>
  <si>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</si>
  <si>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</si>
  <si>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</si>
  <si>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</si>
  <si>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</si>
  <si>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</si>
  <si>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</si>
  <si>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</si>
  <si>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</si>
  <si>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</si>
  <si>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</si>
  <si>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</si>
  <si>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</si>
  <si>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</si>
  <si>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</si>
  <si>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</si>
  <si>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</si>
  <si>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</si>
  <si>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</si>
  <si>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</si>
  <si>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</si>
  <si>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</si>
  <si>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</si>
  <si>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</si>
  <si>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</si>
  <si>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</si>
  <si>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</si>
  <si>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</si>
  <si>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</si>
  <si>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</si>
  <si>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</si>
  <si>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</si>
  <si>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</si>
  <si>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</si>
  <si>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</si>
  <si>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</si>
  <si>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</si>
  <si>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</si>
  <si>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</si>
  <si>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</si>
  <si>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</si>
  <si>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</si>
  <si>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</si>
  <si>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</si>
  <si>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</si>
  <si>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</si>
  <si>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</si>
  <si>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</si>
  <si>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</si>
  <si>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</si>
  <si>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</si>
  <si>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</si>
  <si>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</si>
  <si>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</si>
  <si>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</si>
  <si>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</si>
  <si>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</si>
  <si>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</si>
  <si>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</si>
  <si>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</si>
  <si>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</si>
  <si>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</si>
  <si>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</si>
  <si>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</si>
  <si>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</si>
  <si>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</si>
  <si>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</si>
  <si>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</si>
  <si>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</si>
  <si>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</si>
  <si>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</si>
  <si>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</si>
  <si>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</si>
  <si>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</si>
  <si>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</si>
  <si>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</si>
  <si>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</si>
  <si>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</si>
  <si>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</si>
  <si>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</si>
  <si>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</si>
  <si>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</si>
  <si>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</si>
  <si>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</si>
  <si>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</si>
  <si>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</si>
  <si>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</si>
  <si>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</si>
  <si>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</si>
  <si>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</si>
  <si>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</si>
  <si>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</si>
  <si>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</si>
  <si>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</si>
  <si>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</si>
  <si>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</si>
  <si>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</si>
  <si>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</si>
  <si>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</si>
  <si>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</si>
  <si>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</si>
  <si>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</si>
  <si>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</si>
  <si>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</si>
  <si>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</si>
  <si>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</si>
  <si>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</si>
  <si>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</si>
  <si>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</si>
  <si>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</si>
  <si>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</si>
  <si>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</si>
  <si>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</si>
  <si>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</si>
  <si>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</si>
  <si>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</si>
  <si>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</si>
  <si>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</si>
  <si>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</si>
  <si>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</si>
  <si>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</si>
  <si>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</si>
  <si>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</si>
  <si>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</si>
  <si>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</si>
  <si>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</si>
  <si>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</si>
  <si>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</si>
  <si>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</si>
  <si>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</si>
  <si>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</si>
  <si>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</si>
  <si>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</si>
  <si>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</si>
  <si>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</si>
  <si>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</si>
  <si>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</si>
  <si>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</si>
  <si>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</si>
  <si>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</si>
  <si>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</si>
  <si>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</si>
  <si>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</si>
  <si>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</si>
  <si>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</si>
  <si>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</si>
  <si>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</si>
  <si>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</si>
  <si>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</si>
  <si>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</si>
  <si>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</si>
  <si>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</si>
  <si>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</si>
  <si>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</si>
  <si>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</si>
  <si>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</si>
  <si>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</si>
  <si>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</si>
  <si>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</si>
  <si>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</si>
  <si>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</si>
  <si>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</si>
  <si>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</si>
  <si>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</si>
  <si>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</si>
  <si>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</si>
  <si>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</si>
  <si>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</si>
  <si>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</si>
  <si>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</si>
  <si>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</si>
  <si>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</si>
  <si>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</si>
  <si>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</si>
  <si>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</si>
  <si>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</si>
  <si>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</si>
  <si>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</si>
  <si>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</si>
  <si>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</si>
  <si>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</si>
  <si>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</si>
  <si>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</si>
  <si>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</si>
  <si>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</si>
  <si>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</si>
  <si>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</si>
  <si>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</si>
  <si>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</si>
  <si>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</si>
  <si>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</si>
  <si>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</si>
  <si>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</si>
  <si>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</si>
  <si>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</si>
  <si>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</si>
  <si>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</si>
  <si>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</si>
  <si>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</si>
  <si>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</si>
  <si>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</si>
  <si>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</si>
  <si>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</si>
  <si>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</si>
  <si>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</si>
  <si>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</si>
  <si>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</si>
  <si>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</si>
  <si>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</si>
  <si>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</si>
  <si>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</si>
  <si>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</si>
  <si>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</si>
  <si>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</si>
  <si>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</si>
  <si>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</si>
  <si>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</si>
  <si>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</si>
  <si>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</si>
  <si>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</si>
  <si>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</si>
  <si>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</si>
  <si>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</si>
  <si>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</si>
  <si>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</si>
  <si>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</si>
  <si>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</si>
  <si>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</si>
  <si>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</si>
  <si>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</si>
  <si>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</si>
  <si>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</si>
  <si>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</si>
  <si>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</si>
  <si>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</si>
  <si>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</si>
  <si>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</si>
  <si>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</si>
  <si>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</si>
  <si>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</si>
  <si>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</si>
  <si>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</si>
  <si>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</si>
  <si>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</si>
  <si>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</si>
  <si>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</si>
  <si>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</si>
  <si>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</si>
  <si>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</si>
  <si>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</si>
  <si>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</si>
  <si>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</si>
  <si>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</si>
  <si>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</si>
  <si>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</si>
  <si>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</si>
  <si>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</si>
  <si>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</si>
  <si>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</si>
  <si>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</si>
  <si>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</si>
  <si>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</si>
  <si>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</si>
  <si>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</si>
  <si>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</si>
  <si>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</si>
  <si>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</si>
  <si>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</si>
  <si>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</si>
  <si>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</si>
  <si>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</si>
  <si>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</si>
  <si>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</si>
  <si>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</si>
  <si>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</si>
  <si>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</si>
  <si>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</si>
  <si>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</si>
  <si>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</si>
  <si>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</si>
  <si>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</si>
  <si>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</si>
  <si>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</si>
  <si>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</si>
  <si>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</si>
  <si>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</si>
  <si>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</si>
  <si>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</si>
  <si>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</si>
  <si>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</si>
  <si>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</si>
  <si>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</si>
  <si>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</si>
  <si>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</si>
  <si>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</si>
  <si>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</si>
  <si>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</si>
  <si>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</si>
  <si>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</si>
  <si>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</si>
  <si>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</si>
  <si>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</si>
  <si>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</si>
  <si>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</si>
  <si>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</si>
  <si>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</si>
  <si>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</si>
  <si>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</si>
  <si>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</si>
  <si>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</si>
  <si>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</si>
  <si>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</si>
  <si>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</si>
  <si>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</si>
  <si>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</si>
  <si>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</si>
  <si>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</si>
  <si>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</si>
  <si>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</si>
  <si>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</si>
  <si>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</si>
  <si>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</si>
  <si>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</si>
  <si>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</si>
  <si>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</si>
  <si>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</si>
  <si>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</si>
  <si>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</si>
  <si>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</si>
  <si>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</si>
  <si>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</si>
  <si>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</si>
  <si>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</si>
  <si>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</si>
  <si>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</si>
  <si>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</si>
  <si>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</si>
  <si>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</si>
  <si>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</si>
  <si>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</si>
  <si>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</si>
  <si>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</si>
  <si>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</si>
  <si>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</si>
  <si>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</si>
  <si>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</si>
  <si>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</si>
  <si>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</si>
  <si>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</si>
  <si>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</si>
  <si>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</si>
  <si>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</si>
  <si>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</si>
  <si>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</si>
  <si>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</si>
  <si>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</si>
  <si>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</si>
  <si>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</si>
  <si>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</si>
  <si>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</si>
  <si>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</si>
  <si>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</si>
  <si>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</si>
  <si>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</si>
  <si>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</si>
  <si>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</si>
  <si>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</si>
  <si>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</si>
  <si>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</si>
  <si>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</si>
  <si>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</si>
  <si>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</si>
  <si>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</si>
  <si>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</si>
  <si>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</si>
  <si>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</si>
  <si>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</si>
  <si>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</si>
  <si>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</si>
  <si>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</si>
  <si>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</si>
  <si>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</si>
  <si>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</si>
  <si>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</si>
  <si>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</si>
  <si>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</si>
  <si>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</si>
  <si>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</si>
  <si>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</si>
  <si>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</si>
  <si>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</si>
  <si>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</si>
  <si>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</si>
  <si>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</si>
  <si>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</si>
  <si>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</si>
  <si>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</si>
  <si>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</si>
  <si>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</si>
  <si>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</si>
  <si>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</si>
  <si>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</si>
  <si>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</si>
  <si>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</si>
  <si>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</si>
  <si>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</si>
  <si>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</si>
  <si>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</si>
  <si>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</si>
  <si>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</si>
  <si>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</si>
  <si>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</si>
  <si>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</si>
  <si>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</si>
  <si>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</si>
  <si>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</si>
  <si>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</si>
  <si>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</si>
  <si>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</si>
  <si>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</si>
  <si>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</si>
  <si>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</si>
  <si>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</si>
  <si>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</si>
  <si>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</si>
  <si>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</si>
  <si>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</si>
  <si>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</si>
  <si>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</si>
  <si>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</si>
  <si>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</si>
  <si>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</si>
  <si>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</si>
  <si>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</si>
  <si>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</si>
  <si>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</si>
  <si>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</si>
  <si>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</si>
  <si>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</si>
  <si>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</si>
  <si>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</si>
  <si>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</si>
  <si>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</si>
  <si>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</si>
  <si>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</si>
  <si>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</si>
  <si>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</si>
  <si>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</si>
  <si>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</si>
  <si>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</si>
  <si>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</si>
  <si>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</si>
  <si>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</si>
  <si>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</si>
  <si>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</si>
  <si>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</si>
  <si>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</si>
  <si>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</si>
  <si>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</si>
  <si>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</si>
  <si>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</si>
  <si>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</si>
  <si>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</si>
  <si>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</si>
  <si>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</si>
  <si>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</si>
  <si>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</si>
  <si>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</si>
  <si>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</si>
  <si>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</si>
  <si>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</si>
  <si>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</si>
  <si>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</si>
  <si>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</si>
  <si>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</si>
  <si>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</si>
  <si>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</si>
  <si>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</si>
  <si>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</si>
  <si>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</si>
  <si>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</si>
  <si>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</si>
  <si>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</si>
  <si>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</si>
  <si>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</si>
  <si>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</si>
  <si>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</si>
  <si>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</si>
  <si>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</si>
  <si>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</si>
  <si>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</si>
  <si>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</si>
  <si>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</si>
  <si>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</si>
  <si>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</si>
  <si>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</si>
  <si>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</si>
  <si>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</si>
  <si>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</si>
  <si>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</si>
  <si>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</si>
  <si>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</si>
  <si>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</si>
  <si>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</si>
  <si>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</si>
  <si>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</si>
  <si>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</si>
  <si>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</si>
  <si>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</si>
  <si>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</si>
  <si>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</si>
  <si>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</si>
  <si>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</si>
  <si>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</si>
  <si>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</si>
  <si>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</si>
  <si>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</si>
  <si>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</si>
  <si>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</si>
  <si>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</si>
  <si>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</si>
  <si>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</si>
  <si>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</si>
  <si>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</si>
  <si>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</si>
  <si>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</si>
  <si>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</si>
  <si>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</si>
  <si>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</si>
  <si>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</si>
  <si>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</si>
  <si>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</si>
  <si>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</si>
  <si>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</si>
  <si>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</si>
  <si>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</si>
  <si>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</si>
  <si>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</si>
  <si>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</si>
  <si>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</si>
  <si>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</si>
  <si>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</si>
  <si>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</si>
  <si>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</si>
  <si>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</si>
  <si>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</si>
  <si>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</si>
  <si>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</si>
  <si>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</si>
  <si>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</si>
  <si>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</si>
  <si>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</si>
  <si>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</si>
  <si>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</si>
  <si>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</si>
  <si>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</si>
  <si>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</si>
  <si>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</si>
  <si>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</si>
  <si>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</si>
  <si>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</si>
  <si>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</si>
  <si>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</si>
  <si>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</si>
  <si>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</si>
  <si>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</si>
  <si>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</si>
  <si>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</si>
  <si>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</si>
  <si>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</si>
  <si>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</si>
  <si>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</si>
  <si>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</si>
  <si>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</si>
  <si>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</si>
  <si>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</si>
  <si>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</si>
  <si>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</si>
  <si>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</si>
  <si>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</si>
  <si>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</si>
  <si>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</si>
  <si>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</si>
  <si>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</si>
  <si>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</si>
  <si>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</si>
  <si>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</si>
  <si>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</si>
  <si>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</si>
  <si>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</si>
  <si>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</si>
  <si>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</si>
  <si>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</si>
  <si>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</si>
  <si>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</si>
  <si>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</si>
  <si>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</si>
  <si>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</si>
  <si>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</si>
  <si>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</si>
  <si>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</si>
  <si>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</si>
  <si>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</si>
  <si>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</si>
  <si>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</si>
  <si>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</si>
  <si>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</si>
  <si>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</si>
  <si>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</si>
  <si>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</si>
  <si>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</si>
  <si>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</si>
  <si>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</si>
  <si>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</si>
  <si>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</si>
  <si>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</si>
  <si>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</si>
  <si>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</si>
  <si>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</si>
  <si>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</si>
  <si>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</si>
  <si>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</si>
  <si>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</si>
  <si>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</si>
  <si>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</si>
  <si>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</si>
  <si>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</si>
  <si>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</si>
  <si>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</si>
  <si>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</si>
  <si>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</si>
  <si>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</si>
  <si>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</si>
  <si>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</si>
  <si>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</si>
  <si>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</si>
  <si>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</si>
  <si>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</si>
  <si>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</si>
  <si>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</si>
  <si>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</si>
  <si>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</si>
  <si>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</si>
  <si>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</si>
  <si>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</si>
  <si>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</si>
  <si>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</si>
  <si>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</si>
  <si>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</si>
  <si>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</si>
  <si>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</si>
  <si>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</si>
  <si>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</si>
  <si>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</si>
  <si>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</si>
  <si>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</si>
  <si>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</si>
  <si>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</si>
  <si>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</si>
  <si>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</si>
  <si>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</si>
  <si>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</si>
  <si>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</si>
  <si>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</si>
  <si>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</si>
  <si>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</si>
  <si>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</si>
  <si>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</si>
  <si>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</si>
  <si>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</si>
  <si>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</si>
  <si>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</si>
  <si>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</si>
  <si>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</si>
  <si>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</si>
  <si>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</si>
  <si>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</si>
  <si>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</si>
  <si>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</si>
  <si>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</si>
  <si>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</si>
  <si>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</si>
  <si>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</si>
  <si>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</si>
  <si>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</si>
  <si>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</si>
  <si>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</si>
  <si>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</si>
  <si>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</si>
  <si>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</si>
  <si>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</si>
  <si>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</si>
  <si>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</si>
  <si>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</si>
  <si>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</si>
  <si>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</si>
  <si>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</si>
  <si>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</si>
  <si>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</si>
  <si>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</si>
  <si>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</si>
  <si>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</si>
  <si>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</si>
  <si>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</si>
  <si>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</si>
  <si>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</si>
  <si>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</si>
  <si>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</si>
  <si>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</si>
  <si>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</si>
  <si>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</si>
  <si>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</si>
  <si>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</si>
  <si>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</si>
  <si>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</si>
  <si>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</si>
  <si>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</si>
  <si>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</si>
  <si>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</si>
  <si>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</si>
  <si>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</si>
  <si>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</si>
  <si>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</si>
  <si>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</si>
  <si>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</si>
  <si>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</si>
  <si>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</si>
  <si>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</si>
  <si>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</si>
  <si>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</si>
  <si>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</si>
  <si>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</si>
  <si>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</si>
  <si>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</si>
  <si>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</si>
  <si>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</si>
  <si>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</si>
  <si>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</si>
  <si>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</si>
  <si>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</si>
  <si>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</si>
  <si>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</si>
  <si>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</si>
  <si>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</si>
  <si>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</si>
  <si>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</si>
  <si>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</si>
  <si>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</si>
  <si>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</si>
  <si>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</si>
  <si>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</si>
  <si>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</si>
  <si>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</si>
  <si>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</si>
  <si>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</si>
  <si>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</si>
  <si>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</si>
  <si>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</si>
  <si>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</si>
  <si>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</si>
  <si>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</si>
  <si>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</si>
  <si>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</si>
  <si>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</si>
  <si>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</si>
  <si>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</si>
  <si>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</si>
  <si>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</si>
  <si>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</si>
  <si>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</si>
  <si>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</si>
  <si>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</si>
  <si>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</si>
  <si>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</si>
  <si>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</si>
  <si>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</si>
  <si>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</si>
  <si>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</si>
  <si>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</si>
  <si>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</si>
  <si>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</si>
  <si>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</si>
  <si>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</si>
  <si>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</si>
  <si>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</si>
  <si>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</si>
  <si>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</si>
  <si>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</si>
  <si>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</si>
  <si>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</si>
  <si>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</si>
  <si>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</si>
  <si>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</si>
  <si>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</si>
  <si>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</si>
  <si>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</si>
  <si>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</si>
  <si>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</si>
  <si>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</si>
  <si>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</si>
  <si>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</si>
  <si>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</si>
  <si>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</si>
  <si>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</si>
  <si>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</si>
  <si>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</si>
  <si>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</si>
  <si>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</si>
  <si>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</si>
  <si>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</si>
  <si>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</si>
  <si>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</si>
  <si>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</si>
  <si>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</si>
  <si>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</si>
  <si>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</si>
  <si>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</si>
  <si>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</si>
  <si>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</si>
  <si>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</si>
  <si>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</si>
  <si>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</si>
  <si>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</si>
  <si>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</si>
  <si>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</si>
  <si>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</si>
  <si>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</si>
  <si>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</si>
  <si>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</si>
  <si>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</si>
  <si>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</si>
  <si>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</si>
  <si>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</si>
  <si>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</si>
  <si>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</si>
  <si>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</si>
  <si>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</si>
  <si>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</si>
  <si>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</si>
  <si>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</si>
  <si>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</si>
  <si>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</si>
  <si>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</si>
  <si>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</si>
  <si>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</si>
  <si>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</si>
  <si>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</si>
  <si>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</si>
  <si>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</si>
  <si>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</si>
  <si>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</si>
  <si>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</si>
  <si>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</si>
  <si>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</si>
  <si>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</si>
  <si>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</si>
  <si>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</si>
  <si>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</si>
  <si>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</si>
  <si>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</si>
  <si>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</si>
  <si>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</si>
  <si>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</si>
  <si>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</si>
  <si>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</si>
  <si>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</si>
  <si>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</si>
  <si>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</si>
  <si>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</si>
  <si>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</si>
  <si>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</si>
  <si>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</si>
  <si>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</si>
  <si>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</si>
  <si>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</si>
  <si>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</si>
  <si>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</si>
  <si>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</si>
  <si>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</si>
  <si>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</si>
  <si>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</si>
  <si>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</si>
  <si>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</si>
  <si>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</si>
  <si>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</si>
  <si>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</si>
  <si>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</si>
  <si>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</si>
  <si>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</si>
  <si>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</si>
  <si>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</si>
  <si>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</si>
  <si>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</si>
  <si>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</si>
  <si>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</si>
  <si>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</si>
  <si>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</si>
  <si>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</si>
  <si>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</si>
  <si>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</si>
  <si>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</si>
  <si>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</si>
  <si>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</si>
  <si>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</si>
  <si>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</si>
  <si>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</si>
  <si>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</si>
  <si>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</si>
  <si>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</si>
  <si>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</si>
  <si>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</si>
  <si>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</si>
  <si>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</si>
  <si>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</si>
  <si>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</si>
  <si>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</si>
  <si>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</si>
  <si>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</si>
  <si>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</si>
  <si>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</si>
  <si>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</si>
  <si>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</si>
  <si>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</si>
  <si>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</si>
  <si>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</si>
  <si>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</si>
  <si>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</si>
  <si>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</si>
  <si>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</si>
  <si>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</si>
  <si>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</si>
  <si>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</si>
  <si>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</si>
  <si>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</si>
  <si>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</si>
  <si>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</si>
  <si>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</si>
  <si>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</si>
  <si>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</si>
  <si>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</si>
  <si>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</si>
  <si>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</si>
  <si>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</si>
  <si>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</si>
  <si>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</si>
  <si>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</si>
  <si>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</si>
  <si>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</si>
  <si>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</si>
  <si>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</si>
  <si>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</si>
  <si>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</si>
  <si>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</si>
  <si>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</si>
  <si>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</si>
  <si>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</si>
  <si>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</si>
  <si>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</si>
  <si>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</si>
  <si>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</si>
  <si>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</si>
  <si>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</si>
  <si>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</si>
  <si>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</si>
  <si>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</si>
  <si>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</si>
  <si>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</si>
  <si>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</si>
  <si>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</si>
  <si>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</si>
  <si>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</si>
  <si>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</si>
  <si>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</si>
  <si>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</si>
  <si>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</si>
  <si>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</si>
  <si>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</si>
  <si>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</si>
  <si>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</si>
  <si>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</si>
  <si>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</si>
  <si>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</si>
  <si>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</si>
  <si>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</si>
  <si>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</si>
  <si>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</si>
  <si>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</si>
  <si>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</si>
  <si>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</si>
  <si>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</si>
  <si>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</si>
  <si>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</si>
  <si>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</si>
  <si>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</si>
  <si>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</si>
  <si>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</si>
  <si>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</si>
  <si>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</si>
  <si>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</si>
  <si>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</si>
  <si>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</si>
  <si>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</si>
  <si>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</si>
  <si>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</si>
  <si>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</si>
  <si>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</si>
  <si>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</si>
  <si>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</si>
  <si>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</si>
  <si>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</si>
  <si>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</si>
  <si>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</si>
  <si>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</si>
  <si>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</si>
  <si>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</si>
  <si>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</si>
  <si>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</si>
  <si>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</si>
  <si>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</si>
  <si>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</si>
  <si>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</si>
  <si>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</si>
  <si>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</si>
  <si>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</si>
  <si>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</si>
  <si>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</si>
  <si>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</si>
  <si>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</si>
  <si>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</si>
  <si>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</si>
  <si>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</si>
  <si>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</si>
  <si>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</si>
  <si>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</si>
  <si>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</si>
  <si>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</si>
  <si>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</si>
  <si>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</si>
  <si>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</si>
  <si>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</si>
  <si>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</si>
  <si>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</si>
  <si>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</si>
  <si>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</si>
  <si>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</si>
  <si>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</si>
  <si>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</si>
  <si>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</si>
  <si>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</si>
  <si>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</si>
  <si>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</si>
  <si>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</si>
  <si>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</si>
  <si>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</si>
  <si>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</si>
  <si>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</si>
  <si>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</si>
  <si>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</si>
  <si>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</si>
  <si>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</si>
  <si>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</si>
  <si>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</si>
  <si>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</si>
  <si>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</si>
  <si>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</si>
  <si>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</si>
  <si>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</si>
  <si>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</si>
  <si>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</si>
  <si>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</si>
  <si>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</si>
  <si>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</si>
  <si>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</si>
  <si>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</si>
  <si>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</si>
  <si>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</si>
  <si>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</si>
  <si>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</si>
  <si>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</si>
  <si>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</si>
  <si>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</si>
  <si>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</si>
  <si>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</si>
  <si>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</si>
  <si>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</si>
  <si>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</si>
  <si>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</si>
  <si>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</si>
  <si>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</si>
  <si>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</si>
  <si>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</si>
  <si>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</si>
  <si>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</si>
  <si>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</si>
  <si>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</si>
  <si>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</si>
  <si>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</si>
  <si>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</si>
  <si>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</si>
  <si>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</si>
  <si>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</si>
  <si>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</si>
  <si>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</si>
  <si>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</si>
  <si>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</si>
  <si>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</si>
  <si>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</si>
  <si>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</si>
  <si>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</si>
  <si>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</si>
  <si>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</si>
  <si>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</si>
  <si>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</si>
  <si>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</si>
  <si>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</si>
  <si>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</si>
  <si>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</si>
  <si>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</si>
  <si>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</si>
  <si>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</si>
  <si>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</si>
  <si>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</si>
  <si>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</si>
  <si>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</si>
  <si>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</si>
  <si>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</si>
  <si>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</si>
  <si>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</si>
  <si>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</si>
  <si>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</si>
  <si>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</si>
  <si>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</si>
  <si>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</si>
  <si>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</si>
  <si>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</si>
  <si>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</si>
  <si>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</si>
  <si>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</si>
  <si>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</si>
  <si>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</si>
  <si>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</si>
  <si>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</si>
  <si>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</si>
  <si>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</si>
  <si>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</si>
  <si>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</si>
  <si>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</si>
  <si>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</si>
  <si>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</si>
  <si>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</si>
  <si>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</si>
  <si>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</si>
  <si>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</si>
  <si>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</si>
  <si>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</si>
  <si>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</si>
  <si>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</si>
  <si>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</si>
  <si>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</si>
  <si>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</si>
  <si>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</si>
  <si>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</si>
  <si>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</si>
  <si>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</si>
  <si>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</si>
  <si>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</si>
  <si>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</si>
  <si>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</si>
  <si>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</si>
  <si>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</si>
  <si>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</si>
  <si>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</si>
  <si>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</si>
  <si>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</si>
  <si>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</si>
  <si>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</si>
  <si>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</si>
  <si>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</si>
  <si>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</si>
  <si>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</si>
  <si>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</si>
  <si>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</si>
  <si>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</si>
  <si>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</si>
  <si>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</si>
  <si>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</si>
  <si>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</si>
  <si>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</si>
  <si>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</si>
  <si>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</si>
  <si>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</si>
  <si>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</si>
  <si>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</si>
  <si>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</si>
  <si>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</si>
  <si>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</si>
  <si>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</si>
  <si>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</si>
  <si>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</si>
  <si>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</si>
  <si>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</si>
  <si>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</si>
  <si>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</si>
  <si>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</si>
  <si>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</si>
  <si>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</si>
  <si>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</si>
  <si>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</si>
  <si>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</si>
  <si>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</si>
  <si>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</si>
  <si>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</si>
  <si>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</si>
  <si>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</si>
  <si>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</si>
  <si>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</si>
  <si>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</si>
  <si>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</si>
  <si>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</si>
  <si>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</si>
  <si>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</si>
  <si>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</si>
  <si>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</si>
  <si>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</si>
  <si>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</si>
  <si>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</si>
  <si>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</si>
  <si>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</si>
  <si>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</si>
  <si>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</si>
  <si>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</si>
  <si>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</si>
  <si>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</si>
  <si>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</si>
  <si>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</si>
  <si>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</si>
  <si>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</si>
  <si>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</si>
  <si>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</si>
  <si>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</si>
  <si>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</si>
  <si>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</si>
  <si>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</si>
  <si>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</si>
  <si>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</si>
  <si>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</si>
  <si>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</si>
  <si>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</si>
  <si>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</si>
  <si>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</si>
  <si>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</si>
  <si>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</si>
  <si>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</si>
  <si>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</si>
  <si>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</si>
  <si>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</si>
  <si>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</si>
  <si>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</si>
  <si>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</si>
  <si>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</si>
  <si>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</si>
  <si>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</si>
  <si>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</si>
  <si>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</si>
  <si>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</si>
  <si>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</si>
  <si>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</si>
  <si>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</si>
  <si>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</si>
  <si>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</si>
  <si>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</si>
  <si>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</si>
  <si>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</si>
  <si>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</si>
  <si>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</si>
  <si>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</si>
  <si>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</si>
  <si>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</si>
  <si>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</si>
  <si>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</si>
  <si>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</si>
  <si>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</si>
  <si>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</si>
  <si>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</si>
  <si>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</si>
  <si>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</si>
  <si>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</si>
  <si>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</si>
  <si>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</si>
  <si>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</si>
  <si>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</si>
  <si>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</si>
  <si>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</si>
  <si>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</si>
  <si>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</si>
  <si>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</si>
  <si>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</si>
  <si>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</si>
  <si>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</si>
  <si>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</si>
  <si>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</si>
  <si>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</si>
  <si>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</si>
  <si>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</si>
  <si>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</si>
  <si>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</si>
  <si>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</si>
  <si>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</si>
  <si>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</si>
  <si>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</si>
  <si>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</si>
  <si>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</si>
  <si>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</si>
  <si>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</si>
  <si>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</si>
  <si>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</si>
  <si>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</si>
  <si>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</si>
  <si>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</si>
  <si>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</si>
  <si>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</si>
  <si>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</si>
  <si>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</si>
  <si>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</si>
  <si>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</si>
  <si>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</si>
  <si>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</si>
  <si>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</si>
  <si>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</si>
  <si>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</si>
  <si>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</si>
  <si>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</si>
  <si>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</si>
  <si>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</si>
  <si>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</si>
  <si>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</si>
  <si>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</si>
  <si>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</si>
  <si>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</si>
  <si>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</si>
  <si>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</si>
  <si>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</si>
  <si>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</si>
  <si>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</si>
  <si>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</si>
  <si>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</si>
  <si>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</si>
  <si>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</si>
  <si>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</si>
  <si>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</si>
  <si>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</si>
  <si>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</si>
  <si>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</si>
  <si>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</si>
  <si>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</si>
  <si>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</si>
  <si>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</si>
  <si>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</si>
  <si>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</si>
  <si>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</si>
  <si>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</si>
  <si>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</si>
  <si>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</si>
  <si>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</si>
  <si>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</si>
  <si>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</si>
  <si>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</si>
  <si>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</si>
  <si>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</si>
  <si>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</si>
  <si>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</si>
  <si>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</si>
  <si>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</si>
  <si>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</si>
  <si>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</si>
  <si>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</si>
  <si>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</si>
  <si>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</si>
  <si>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</si>
  <si>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</si>
  <si>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</si>
  <si>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</si>
  <si>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</si>
  <si>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</si>
  <si>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</si>
  <si>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</si>
  <si>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</si>
  <si>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</si>
  <si>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</si>
  <si>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</si>
  <si>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</si>
  <si>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</si>
  <si>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</si>
  <si>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</si>
  <si>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</si>
  <si>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</si>
  <si>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</si>
  <si>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</si>
  <si>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</si>
  <si>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</si>
  <si>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</si>
  <si>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</si>
  <si>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</si>
  <si>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</si>
  <si>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</si>
  <si>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</si>
  <si>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</si>
  <si>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</si>
  <si>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</si>
  <si>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</si>
  <si>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</si>
  <si>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</si>
  <si>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</si>
  <si>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</si>
  <si>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</si>
  <si>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</si>
  <si>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</si>
  <si>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</si>
  <si>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</si>
  <si>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</si>
  <si>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</si>
  <si>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</si>
  <si>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</si>
  <si>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</si>
  <si>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</si>
  <si>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</si>
  <si>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</si>
  <si>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</si>
  <si>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</si>
  <si>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</si>
  <si>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</si>
  <si>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</si>
  <si>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</si>
  <si>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</si>
  <si>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</si>
  <si>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</si>
  <si>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</si>
  <si>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</si>
  <si>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</si>
  <si>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</si>
  <si>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</si>
  <si>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</si>
  <si>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</si>
  <si>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</si>
  <si>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</si>
  <si>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</si>
  <si>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</si>
  <si>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</si>
  <si>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</si>
  <si>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</si>
  <si>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</si>
  <si>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</si>
  <si>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</si>
  <si>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</si>
  <si>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</si>
  <si>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</si>
  <si>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</si>
  <si>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</si>
  <si>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</si>
  <si>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</si>
  <si>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</si>
  <si>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</si>
  <si>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</si>
  <si>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</si>
  <si>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</si>
  <si>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</si>
  <si>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</si>
  <si>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</si>
  <si>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</si>
  <si>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</si>
  <si>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</si>
  <si>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</si>
  <si>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</si>
  <si>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</si>
  <si>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</si>
  <si>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</si>
  <si>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</si>
  <si>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</si>
  <si>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</si>
  <si>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</si>
  <si>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</si>
  <si>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</si>
  <si>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</si>
  <si>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</si>
  <si>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</si>
  <si>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</si>
  <si>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</si>
  <si>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</si>
  <si>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</si>
  <si>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</si>
  <si>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</si>
  <si>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</si>
  <si>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</si>
  <si>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</si>
  <si>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</si>
  <si>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</si>
  <si>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</si>
  <si>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</si>
  <si>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</si>
  <si>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</si>
  <si>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</si>
  <si>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</si>
  <si>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</si>
  <si>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</si>
  <si>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</si>
  <si>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</si>
  <si>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</si>
  <si>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</si>
  <si>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</si>
  <si>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</si>
  <si>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</si>
  <si>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</si>
  <si>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</si>
  <si>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</si>
  <si>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</si>
  <si>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</si>
  <si>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</si>
  <si>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</si>
  <si>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</si>
  <si>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</si>
  <si>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</si>
  <si>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</si>
  <si>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</si>
  <si>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</si>
  <si>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</si>
  <si>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</si>
  <si>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</si>
  <si>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</si>
  <si>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</si>
  <si>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</si>
  <si>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</si>
  <si>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</si>
  <si>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</si>
  <si>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</si>
  <si>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</si>
  <si>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</si>
  <si>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</si>
  <si>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</si>
  <si>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</si>
  <si>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</si>
  <si>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</si>
  <si>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</si>
  <si>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</si>
  <si>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</si>
  <si>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</si>
  <si>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</si>
  <si>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</si>
  <si>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</si>
  <si>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</si>
  <si>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</si>
  <si>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</si>
  <si>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</si>
  <si>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</si>
  <si>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</si>
  <si>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</si>
  <si>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</si>
  <si>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</si>
  <si>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</si>
  <si>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</si>
  <si>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</si>
  <si>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</si>
  <si>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</si>
  <si>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</si>
  <si>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</si>
  <si>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</si>
  <si>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</si>
  <si>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</si>
  <si>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</si>
  <si>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</si>
  <si>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</si>
  <si>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</si>
  <si>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</si>
  <si>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</si>
  <si>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</si>
  <si>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</si>
  <si>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</si>
  <si>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</si>
  <si>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</si>
  <si>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</si>
  <si>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</si>
  <si>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</si>
  <si>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</si>
  <si>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</si>
  <si>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</si>
  <si>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</si>
  <si>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</si>
  <si>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</si>
  <si>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</si>
  <si>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</si>
  <si>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</si>
  <si>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</si>
  <si>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</si>
  <si>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</si>
  <si>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</si>
  <si>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</si>
  <si>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</si>
  <si>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</si>
  <si>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</si>
  <si>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</si>
  <si>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</si>
  <si>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</si>
  <si>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</si>
  <si>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</si>
  <si>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</si>
  <si>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</si>
  <si>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</si>
  <si>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</si>
  <si>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</si>
  <si>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</si>
  <si>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</si>
  <si>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</si>
  <si>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</si>
  <si>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</si>
  <si>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</si>
  <si>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</si>
  <si>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</si>
  <si>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</si>
  <si>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</si>
  <si>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</si>
  <si>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</si>
  <si>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</si>
  <si>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</si>
  <si>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</si>
  <si>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</si>
  <si>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</si>
  <si>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</si>
  <si>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</si>
  <si>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</si>
  <si>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</si>
  <si>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</si>
  <si>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</si>
  <si>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</si>
  <si>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</si>
  <si>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</si>
  <si>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</si>
  <si>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</si>
  <si>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</si>
  <si>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</si>
  <si>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</si>
  <si>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</si>
  <si>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</si>
  <si>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</si>
  <si>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</si>
  <si>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</si>
  <si>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</si>
  <si>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</si>
  <si>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</si>
  <si>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</si>
  <si>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</si>
  <si>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</si>
  <si>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</si>
  <si>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</si>
  <si>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</si>
  <si>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</si>
  <si>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</si>
  <si>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</si>
  <si>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</si>
  <si>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</si>
  <si>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</si>
  <si>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</si>
  <si>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</si>
  <si>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</si>
  <si>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</si>
  <si>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</si>
  <si>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</si>
  <si>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</si>
  <si>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</si>
  <si>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</si>
  <si>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</si>
  <si>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</si>
  <si>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</si>
  <si>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</si>
  <si>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</si>
  <si>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</si>
  <si>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</si>
  <si>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</si>
  <si>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</si>
  <si>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</si>
  <si>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</si>
  <si>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</si>
  <si>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</si>
  <si>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</si>
  <si>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</si>
  <si>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</si>
  <si>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</si>
  <si>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</si>
  <si>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</si>
  <si>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</si>
  <si>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</si>
  <si>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</si>
  <si>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</si>
  <si>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</si>
  <si>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</si>
  <si>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</si>
  <si>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</si>
  <si>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</si>
  <si>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</si>
  <si>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</si>
  <si>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</si>
  <si>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</si>
  <si>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</si>
  <si>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</si>
  <si>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</si>
  <si>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</si>
  <si>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</si>
  <si>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</si>
  <si>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</si>
  <si>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</si>
  <si>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</si>
  <si>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</si>
  <si>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</si>
  <si>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</si>
  <si>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</si>
  <si>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</si>
  <si>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</si>
  <si>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</si>
  <si>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</si>
  <si>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</si>
  <si>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</si>
  <si>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</si>
  <si>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</si>
  <si>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</si>
  <si>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</si>
  <si>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</si>
  <si>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</si>
  <si>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</si>
  <si>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</si>
  <si>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</si>
  <si>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</si>
  <si>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</si>
  <si>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</si>
  <si>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</si>
  <si>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</si>
  <si>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</si>
  <si>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</si>
  <si>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</si>
  <si>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</si>
  <si>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</si>
  <si>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</si>
  <si>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</si>
  <si>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</si>
  <si>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</si>
  <si>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</si>
  <si>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</si>
  <si>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</si>
  <si>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</si>
  <si>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</si>
  <si>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</si>
  <si>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</si>
  <si>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</si>
  <si>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</si>
  <si>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</si>
  <si>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</si>
  <si>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</si>
  <si>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</si>
  <si>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</si>
  <si>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</si>
  <si>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</si>
  <si>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</si>
  <si>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</si>
  <si>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</si>
  <si>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</si>
  <si>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</si>
  <si>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</si>
  <si>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</si>
  <si>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</si>
  <si>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</si>
  <si>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</si>
  <si>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</si>
  <si>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</si>
  <si>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</si>
  <si>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</si>
  <si>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</si>
  <si>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</si>
  <si>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</si>
  <si>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</si>
  <si>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</si>
  <si>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</si>
  <si>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</si>
  <si>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</si>
  <si>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</si>
  <si>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</si>
  <si>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</si>
  <si>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</si>
  <si>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</si>
  <si>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</si>
  <si>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</si>
  <si>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</si>
  <si>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</si>
  <si>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</si>
  <si>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</si>
  <si>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</si>
  <si>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</si>
  <si>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</si>
  <si>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</si>
  <si>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</si>
  <si>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</si>
  <si>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</si>
  <si>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</si>
  <si>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</si>
  <si>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</si>
  <si>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</si>
  <si>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</si>
  <si>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</si>
  <si>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</si>
  <si>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</si>
  <si>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</si>
  <si>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</si>
  <si>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</si>
  <si>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</si>
  <si>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</si>
  <si>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</si>
  <si>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</si>
  <si>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</si>
  <si>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</si>
  <si>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</si>
  <si>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</si>
  <si>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</si>
  <si>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</si>
  <si>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</si>
  <si>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</si>
  <si>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</si>
  <si>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</si>
  <si>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</si>
  <si>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</si>
  <si>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</si>
  <si>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</si>
  <si>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</si>
  <si>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</si>
  <si>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</si>
  <si>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</si>
  <si>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</si>
  <si>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</si>
  <si>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</si>
  <si>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</si>
  <si>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</si>
  <si>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</si>
  <si>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</si>
  <si>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</si>
  <si>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</si>
  <si>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</si>
  <si>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</si>
  <si>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</si>
  <si>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</si>
  <si>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</si>
  <si>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</si>
  <si>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</si>
  <si>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</si>
  <si>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</si>
  <si>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</si>
  <si>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</si>
  <si>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</si>
  <si>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</si>
  <si>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</si>
  <si>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</si>
  <si>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</si>
  <si>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</si>
  <si>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</si>
  <si>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</si>
  <si>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</si>
  <si>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</si>
  <si>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</si>
  <si>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</si>
  <si>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</si>
  <si>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</si>
  <si>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</si>
  <si>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</si>
  <si>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</si>
  <si>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</si>
  <si>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</si>
  <si>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</si>
  <si>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</si>
  <si>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</si>
  <si>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</si>
  <si>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</si>
  <si>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</si>
  <si>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</si>
  <si>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</si>
  <si>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</si>
  <si>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</si>
  <si>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</si>
  <si>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</si>
  <si>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</si>
  <si>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</si>
  <si>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</si>
  <si>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</si>
  <si>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</si>
  <si>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</si>
  <si>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</si>
  <si>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</si>
  <si>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</si>
  <si>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</si>
  <si>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</si>
  <si>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</si>
  <si>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</si>
  <si>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</si>
  <si>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</si>
  <si>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</si>
  <si>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</si>
  <si>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</si>
  <si>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</si>
  <si>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</si>
  <si>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</si>
  <si>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</si>
  <si>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</si>
  <si>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</si>
  <si>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</si>
  <si>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</si>
  <si>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</si>
  <si>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</si>
  <si>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</si>
  <si>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</si>
  <si>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</si>
  <si>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</si>
  <si>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</si>
  <si>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</si>
  <si>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</si>
  <si>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</si>
  <si>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</si>
  <si>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</si>
  <si>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</si>
  <si>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</si>
  <si>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</si>
  <si>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</si>
  <si>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</si>
  <si>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</si>
  <si>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</si>
  <si>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</si>
  <si>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</si>
  <si>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</si>
  <si>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</si>
  <si>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</si>
  <si>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</si>
  <si>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</si>
  <si>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</si>
  <si>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</si>
  <si>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</si>
  <si>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</si>
  <si>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</si>
  <si>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</si>
  <si>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</si>
  <si>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</si>
  <si>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</si>
  <si>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</si>
  <si>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</si>
  <si>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</si>
  <si>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</si>
  <si>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</si>
  <si>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</si>
  <si>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</si>
  <si>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</si>
  <si>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</si>
  <si>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</si>
  <si>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</si>
  <si>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</si>
  <si>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</si>
  <si>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</si>
  <si>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</si>
  <si>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</si>
  <si>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</si>
  <si>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</si>
  <si>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</si>
  <si>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</si>
  <si>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</si>
  <si>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</si>
  <si>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</si>
  <si>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</si>
  <si>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</si>
  <si>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</si>
  <si>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</si>
  <si>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</si>
  <si>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</si>
  <si>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</si>
  <si>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</si>
  <si>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</si>
  <si>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</si>
  <si>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</si>
  <si>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</si>
  <si>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</si>
  <si>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</si>
  <si>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</si>
  <si>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</si>
  <si>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</si>
  <si>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</si>
  <si>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</si>
  <si>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</si>
  <si>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</si>
  <si>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</si>
  <si>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</si>
  <si>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</si>
  <si>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</si>
  <si>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</si>
  <si>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</si>
  <si>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</si>
  <si>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</si>
  <si>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</si>
  <si>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</si>
  <si>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</si>
  <si>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</si>
  <si>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</si>
  <si>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</si>
  <si>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</si>
  <si>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</si>
  <si>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</si>
  <si>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</si>
  <si>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</si>
  <si>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</si>
  <si>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</si>
  <si>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</si>
  <si>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</si>
  <si>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</si>
  <si>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</si>
  <si>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</si>
  <si>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</si>
  <si>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</si>
  <si>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</si>
  <si>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</si>
  <si>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</si>
  <si>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</si>
  <si>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</si>
  <si>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</si>
  <si>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</si>
  <si>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</si>
  <si>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</si>
  <si>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</si>
  <si>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</si>
  <si>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</si>
  <si>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</si>
  <si>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</si>
  <si>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</si>
  <si>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</si>
  <si>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</si>
  <si>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</si>
  <si>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</si>
  <si>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</si>
  <si>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</si>
  <si>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</si>
  <si>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</si>
  <si>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</si>
  <si>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</si>
  <si>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</si>
  <si>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</si>
  <si>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</si>
  <si>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</si>
  <si>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</si>
  <si>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</si>
  <si>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</si>
  <si>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</si>
  <si>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</si>
  <si>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</si>
  <si>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</si>
  <si>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</si>
  <si>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</si>
  <si>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</si>
  <si>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</si>
  <si>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</si>
  <si>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</si>
  <si>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</si>
  <si>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</si>
  <si>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</si>
  <si>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</si>
  <si>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</si>
  <si>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</si>
  <si>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</si>
  <si>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</si>
  <si>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</si>
  <si>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</si>
  <si>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</si>
  <si>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</si>
  <si>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</si>
  <si>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</si>
  <si>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</si>
  <si>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</si>
  <si>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</si>
  <si>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</si>
  <si>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</si>
  <si>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</si>
  <si>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</si>
  <si>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</si>
  <si>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</si>
  <si>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</si>
  <si>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</si>
  <si>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</si>
  <si>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</si>
  <si>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</si>
  <si>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</si>
  <si>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</si>
  <si>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</si>
  <si>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</si>
  <si>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</si>
  <si>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</si>
  <si>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</si>
  <si>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</si>
  <si>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</si>
  <si>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</si>
  <si>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</si>
  <si>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</si>
  <si>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</si>
  <si>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</si>
  <si>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</si>
  <si>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</si>
  <si>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</si>
  <si>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</si>
  <si>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</si>
  <si>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</si>
  <si>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</si>
  <si>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</si>
  <si>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</si>
  <si>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</si>
  <si>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</si>
  <si>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</si>
  <si>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</si>
  <si>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</si>
  <si>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</si>
  <si>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</si>
  <si>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</si>
  <si>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</si>
  <si>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</si>
  <si>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</si>
  <si>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</si>
  <si>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</si>
  <si>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</si>
  <si>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</si>
  <si>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</si>
  <si>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</si>
  <si>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</si>
  <si>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</si>
  <si>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</si>
  <si>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</si>
  <si>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</si>
  <si>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</si>
  <si>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</si>
  <si>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</si>
  <si>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</si>
  <si>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</si>
  <si>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</si>
  <si>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</si>
  <si>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</si>
  <si>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</si>
  <si>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</si>
  <si>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</si>
  <si>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</si>
  <si>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</si>
  <si>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</si>
  <si>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</si>
  <si>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</si>
  <si>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</si>
  <si>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</si>
  <si>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</si>
  <si>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</si>
  <si>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</si>
  <si>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</si>
  <si>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</si>
  <si>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</si>
  <si>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</si>
  <si>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</si>
  <si>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</si>
  <si>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</si>
  <si>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</si>
  <si>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</si>
  <si>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</si>
  <si>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</si>
  <si>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</si>
  <si>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</si>
  <si>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</si>
  <si>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</si>
  <si>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</si>
  <si>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</si>
  <si>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</si>
  <si>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</si>
  <si>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</si>
  <si>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</si>
  <si>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</si>
  <si>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</si>
  <si>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</si>
  <si>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</si>
  <si>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</si>
  <si>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</si>
  <si>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</si>
  <si>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</si>
  <si>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</si>
  <si>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</si>
  <si>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</si>
  <si>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</si>
  <si>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</si>
  <si>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</si>
  <si>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</si>
  <si>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</si>
  <si>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</si>
  <si>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</si>
  <si>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</si>
  <si>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</si>
  <si>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</si>
  <si>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</si>
  <si>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</si>
  <si>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</si>
  <si>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</si>
  <si>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</si>
  <si>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</si>
  <si>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</si>
  <si>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</si>
  <si>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</si>
  <si>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</si>
  <si>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</si>
  <si>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</si>
  <si>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</si>
  <si>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</si>
  <si>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</si>
  <si>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</si>
  <si>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</si>
  <si>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</si>
  <si>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</si>
  <si>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</si>
  <si>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</si>
  <si>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</si>
  <si>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</si>
  <si>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</si>
  <si>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</si>
  <si>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</si>
  <si>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</si>
  <si>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</si>
  <si>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</si>
  <si>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</si>
  <si>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</si>
  <si>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</si>
  <si>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</si>
  <si>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</si>
  <si>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</si>
  <si>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</si>
  <si>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</si>
  <si>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</si>
  <si>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</si>
  <si>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</si>
  <si>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</si>
  <si>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</si>
  <si>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</si>
  <si>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</si>
  <si>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</si>
  <si>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</si>
  <si>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</si>
  <si>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</si>
  <si>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</si>
  <si>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</si>
  <si>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</si>
  <si>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</si>
  <si>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</si>
  <si>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</si>
  <si>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</si>
  <si>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</si>
  <si>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</si>
  <si>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</si>
  <si>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</si>
  <si>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</si>
  <si>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</si>
  <si>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</si>
  <si>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</si>
  <si>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</si>
  <si>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</si>
  <si>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</si>
  <si>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</si>
  <si>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</si>
  <si>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</si>
  <si>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</si>
  <si>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</si>
  <si>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</si>
  <si>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</si>
  <si>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</si>
  <si>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</si>
  <si>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</si>
  <si>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</si>
  <si>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</si>
  <si>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</si>
  <si>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</si>
  <si>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</si>
  <si>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</si>
  <si>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</si>
  <si>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</si>
  <si>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</si>
  <si>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</si>
  <si>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</si>
  <si>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</si>
  <si>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</si>
  <si>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</si>
  <si>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</si>
  <si>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</si>
  <si>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</si>
  <si>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</si>
  <si>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</si>
  <si>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</si>
  <si>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</si>
  <si>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</si>
  <si>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</si>
  <si>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</si>
  <si>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</si>
  <si>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</si>
  <si>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</si>
  <si>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</si>
  <si>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</si>
  <si>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</si>
  <si>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</si>
  <si>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</si>
  <si>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</si>
  <si>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</si>
  <si>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</si>
  <si>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</si>
  <si>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</si>
  <si>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</si>
  <si>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</si>
  <si>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</si>
  <si>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</si>
  <si>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</si>
  <si>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</si>
  <si>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</si>
  <si>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</si>
  <si>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</si>
  <si>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</si>
  <si>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</si>
  <si>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</si>
  <si>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</si>
  <si>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</si>
  <si>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</si>
  <si>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</si>
  <si>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</si>
  <si>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</si>
  <si>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</si>
  <si>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</si>
  <si>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</si>
  <si>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</si>
  <si>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</si>
  <si>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</si>
  <si>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</si>
  <si>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</si>
  <si>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</si>
  <si>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</si>
  <si>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</si>
  <si>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</si>
  <si>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</si>
  <si>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</si>
  <si>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</si>
  <si>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</si>
  <si>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</si>
  <si>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</si>
  <si>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</si>
  <si>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</si>
  <si>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</si>
  <si>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</si>
  <si>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</si>
  <si>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</si>
  <si>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</si>
  <si>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</si>
  <si>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</si>
  <si>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</si>
  <si>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</si>
  <si>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</si>
  <si>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</si>
  <si>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</si>
  <si>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</si>
  <si>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</si>
  <si>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</si>
  <si>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</si>
  <si>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</si>
  <si>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</si>
  <si>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</si>
  <si>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</si>
  <si>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</si>
  <si>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</si>
  <si>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</si>
  <si>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</si>
  <si>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</si>
  <si>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</si>
  <si>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</si>
  <si>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</si>
  <si>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</si>
  <si>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</si>
  <si>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</si>
  <si>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</si>
  <si>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</si>
  <si>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</si>
  <si>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</si>
  <si>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</si>
  <si>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</si>
  <si>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</si>
  <si>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</si>
  <si>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</si>
  <si>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</si>
  <si>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</si>
  <si>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</si>
  <si>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</si>
  <si>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</si>
  <si>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</si>
  <si>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</si>
  <si>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</si>
  <si>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</si>
  <si>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</si>
  <si>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</si>
  <si>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</si>
  <si>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</si>
  <si>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</si>
  <si>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</si>
  <si>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</si>
  <si>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</si>
  <si>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</si>
  <si>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</si>
  <si>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</si>
  <si>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</si>
  <si>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</si>
  <si>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</si>
  <si>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</si>
  <si>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</si>
  <si>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</si>
  <si>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</si>
  <si>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</si>
  <si>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</si>
  <si>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</si>
  <si>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</si>
  <si>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</si>
  <si>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</si>
  <si>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</si>
  <si>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</si>
  <si>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</si>
  <si>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</si>
  <si>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</si>
  <si>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</si>
  <si>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</si>
  <si>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</si>
  <si>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</si>
  <si>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</si>
  <si>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</si>
  <si>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</si>
  <si>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</si>
  <si>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</si>
  <si>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</si>
  <si>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</si>
  <si>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</si>
  <si>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</si>
  <si>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</si>
  <si>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</si>
  <si>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</si>
  <si>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</si>
  <si>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</si>
  <si>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</si>
  <si>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</si>
  <si>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</si>
  <si>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</si>
  <si>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</si>
  <si>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</si>
  <si>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</si>
  <si>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</si>
  <si>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</si>
  <si>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</si>
  <si>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</si>
  <si>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</si>
  <si>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</si>
  <si>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</si>
  <si>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</si>
  <si>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</si>
  <si>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</si>
  <si>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</si>
  <si>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</si>
  <si>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</si>
  <si>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</si>
  <si>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</si>
  <si>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</si>
  <si>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</si>
  <si>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</si>
  <si>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</si>
  <si>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</si>
  <si>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</si>
  <si>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</si>
  <si>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</si>
  <si>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</si>
  <si>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</si>
  <si>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</si>
  <si>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</si>
  <si>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</si>
  <si>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</si>
  <si>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</si>
  <si>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</si>
  <si>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</si>
  <si>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</si>
  <si>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</si>
  <si>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</si>
  <si>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</si>
  <si>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</si>
  <si>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</si>
  <si>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</si>
  <si>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</si>
  <si>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</si>
  <si>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</si>
  <si>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</si>
  <si>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</si>
  <si>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</si>
  <si>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</si>
  <si>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</si>
  <si>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</si>
  <si>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</si>
  <si>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</si>
  <si>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</si>
  <si>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</si>
  <si>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</si>
  <si>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</si>
  <si>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</si>
  <si>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</si>
  <si>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</si>
  <si>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</si>
  <si>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</si>
  <si>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</si>
  <si>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</si>
  <si>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</si>
  <si>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</si>
  <si>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</si>
  <si>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</si>
  <si>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</si>
  <si>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</si>
  <si>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</si>
  <si>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</si>
  <si>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</si>
  <si>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</si>
  <si>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</si>
  <si>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</si>
  <si>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</si>
  <si>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</si>
  <si>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</si>
  <si>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</si>
  <si>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</si>
  <si>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</si>
  <si>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</si>
  <si>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</si>
  <si>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</si>
  <si>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</si>
  <si>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</si>
  <si>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</si>
  <si>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</si>
  <si>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</si>
  <si>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</si>
  <si>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</si>
  <si>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</si>
  <si>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</si>
  <si>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</si>
  <si>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</si>
  <si>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</si>
  <si>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</si>
  <si>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</si>
  <si>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</si>
  <si>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</si>
  <si>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</si>
  <si>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</si>
  <si>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</si>
  <si>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</si>
  <si>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</si>
  <si>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</si>
  <si>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</si>
  <si>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</si>
  <si>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</si>
  <si>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</si>
  <si>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</si>
  <si>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</si>
  <si>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</si>
  <si>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</si>
  <si>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</si>
  <si>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</si>
  <si>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</si>
  <si>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</si>
  <si>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</si>
  <si>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</si>
  <si>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</si>
  <si>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</si>
  <si>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</si>
  <si>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</si>
  <si>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</si>
  <si>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</si>
  <si>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</si>
  <si>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</si>
  <si>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</si>
  <si>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</si>
  <si>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</si>
  <si>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</si>
  <si>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</si>
  <si>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</si>
  <si>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</si>
  <si>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</si>
  <si>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</si>
  <si>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</si>
  <si>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</si>
  <si>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</si>
  <si>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</si>
  <si>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</si>
  <si>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</si>
  <si>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</si>
  <si>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</si>
  <si>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</si>
  <si>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</si>
  <si>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</si>
  <si>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</si>
  <si>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</si>
  <si>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</si>
  <si>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</si>
  <si>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</si>
  <si>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</si>
  <si>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</si>
  <si>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</si>
  <si>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</si>
  <si>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</si>
  <si>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</si>
  <si>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</si>
  <si>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</si>
  <si>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</si>
  <si>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</si>
  <si>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</si>
  <si>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</si>
  <si>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</si>
  <si>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</si>
  <si>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</si>
  <si>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</si>
  <si>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</si>
  <si>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</si>
  <si>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</si>
  <si>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</si>
  <si>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</si>
  <si>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</si>
  <si>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</si>
  <si>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</si>
  <si>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</si>
  <si>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</si>
  <si>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</si>
  <si>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</si>
  <si>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</si>
  <si>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</si>
  <si>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</si>
  <si>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</si>
  <si>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</si>
  <si>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</si>
  <si>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</si>
  <si>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</si>
  <si>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</si>
  <si>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</si>
  <si>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</si>
  <si>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</si>
  <si>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</si>
  <si>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</si>
  <si>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</si>
  <si>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</si>
  <si>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</si>
  <si>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</si>
  <si>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</si>
  <si>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</si>
  <si>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</si>
  <si>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</si>
  <si>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</si>
  <si>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</si>
  <si>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</si>
  <si>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</si>
  <si>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</si>
  <si>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</si>
  <si>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</si>
  <si>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</si>
  <si>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</si>
  <si>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</si>
  <si>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</si>
  <si>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</si>
  <si>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</si>
  <si>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</si>
  <si>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</si>
  <si>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</si>
  <si>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</si>
  <si>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</si>
  <si>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</si>
  <si>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</si>
  <si>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</si>
  <si>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</si>
  <si>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</si>
  <si>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</si>
  <si>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</si>
  <si>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</si>
  <si>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</si>
  <si>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</si>
  <si>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</si>
  <si>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</si>
  <si>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</si>
  <si>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</si>
  <si>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</si>
  <si>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</si>
  <si>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</si>
  <si>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</si>
  <si>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</si>
  <si>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</si>
  <si>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</si>
  <si>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</si>
  <si>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</si>
  <si>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</si>
  <si>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</si>
  <si>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</si>
  <si>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</si>
  <si>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</si>
  <si>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</si>
  <si>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</si>
  <si>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</si>
  <si>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</si>
  <si>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</si>
  <si>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</si>
  <si>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</si>
  <si>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</si>
  <si>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</si>
  <si>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</si>
  <si>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</si>
  <si>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</si>
  <si>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</si>
  <si>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</si>
  <si>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</si>
  <si>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</si>
  <si>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</si>
  <si>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</si>
  <si>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</si>
  <si>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</si>
  <si>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</si>
  <si>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</si>
  <si>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</si>
  <si>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</si>
  <si>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</si>
  <si>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</si>
  <si>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</si>
  <si>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</si>
  <si>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</si>
  <si>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</si>
  <si>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</si>
  <si>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</si>
  <si>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</si>
  <si>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</si>
  <si>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</si>
  <si>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</si>
  <si>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</si>
  <si>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</si>
  <si>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</si>
  <si>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</si>
  <si>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</si>
  <si>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</si>
  <si>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</si>
  <si>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</si>
  <si>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</si>
  <si>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</si>
  <si>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</si>
  <si>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</si>
  <si>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</si>
  <si>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</si>
  <si>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</si>
  <si>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</si>
  <si>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</si>
  <si>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</si>
  <si>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</si>
  <si>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</si>
  <si>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</si>
  <si>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</si>
  <si>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</si>
  <si>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</si>
  <si>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</si>
  <si>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</si>
  <si>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</si>
  <si>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</si>
  <si>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</si>
  <si>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</si>
  <si>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</si>
  <si>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</si>
  <si>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</si>
  <si>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</si>
  <si>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</si>
  <si>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</si>
  <si>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</si>
  <si>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</si>
  <si>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</si>
  <si>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</si>
  <si>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</si>
  <si>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</si>
  <si>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</si>
  <si>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</si>
  <si>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</si>
  <si>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</si>
  <si>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</si>
  <si>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</si>
  <si>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</si>
  <si>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</si>
  <si>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</si>
  <si>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</si>
  <si>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</si>
  <si>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</si>
  <si>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</si>
  <si>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</si>
  <si>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</si>
  <si>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</si>
  <si>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</si>
  <si>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</si>
  <si>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</si>
  <si>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</si>
  <si>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</si>
  <si>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</si>
  <si>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</si>
  <si>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</si>
  <si>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</si>
  <si>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</si>
  <si>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</si>
  <si>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</si>
  <si>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</si>
  <si>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</si>
  <si>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</si>
  <si>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</si>
  <si>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</si>
  <si>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</si>
  <si>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</si>
  <si>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</si>
  <si>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</si>
  <si>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</si>
  <si>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</si>
  <si>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</si>
  <si>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</si>
  <si>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</si>
  <si>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</si>
  <si>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</si>
  <si>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</si>
  <si>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</si>
  <si>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</si>
  <si>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</si>
  <si>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</si>
  <si>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</si>
  <si>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</si>
  <si>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</si>
  <si>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</si>
  <si>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</si>
  <si>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</si>
  <si>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</si>
  <si>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</si>
  <si>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</si>
  <si>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</si>
  <si>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</si>
  <si>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</si>
  <si>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</si>
  <si>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</si>
  <si>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</si>
  <si>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</si>
  <si>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</si>
  <si>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</si>
  <si>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</si>
  <si>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</si>
  <si>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</si>
  <si>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</si>
  <si>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</si>
  <si>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</si>
  <si>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</si>
  <si>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</si>
  <si>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</si>
  <si>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</si>
  <si>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</si>
  <si>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</si>
  <si>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</si>
  <si>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</si>
  <si>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</si>
  <si>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</si>
  <si>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</si>
  <si>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</si>
  <si>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</si>
  <si>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</si>
  <si>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</si>
  <si>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</si>
  <si>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</si>
  <si>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</si>
  <si>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</si>
  <si>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</si>
  <si>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</si>
  <si>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</si>
  <si>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</si>
  <si>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</si>
  <si>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</si>
  <si>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</si>
  <si>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</si>
  <si>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</si>
  <si>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</si>
  <si>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</si>
  <si>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</si>
  <si>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</si>
  <si>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</si>
  <si>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</si>
  <si>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</si>
  <si>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</si>
  <si>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</si>
  <si>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</si>
  <si>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</si>
  <si>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</si>
  <si>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</si>
  <si>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</si>
  <si>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</si>
  <si>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</si>
  <si>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</si>
  <si>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</si>
  <si>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</si>
  <si>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</si>
  <si>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</si>
  <si>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</si>
  <si>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</si>
  <si>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</si>
  <si>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</si>
  <si>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</si>
  <si>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</si>
  <si>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</si>
  <si>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</si>
  <si>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</si>
  <si>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</si>
  <si>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</si>
  <si>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</si>
  <si>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</si>
  <si>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</si>
  <si>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</si>
  <si>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</si>
  <si>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</si>
  <si>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</si>
  <si>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</si>
  <si>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</si>
  <si>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</si>
  <si>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</si>
  <si>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</si>
  <si>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</si>
  <si>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</si>
  <si>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</si>
  <si>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</si>
  <si>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</si>
  <si>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</si>
  <si>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</si>
  <si>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</si>
  <si>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</si>
  <si>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</si>
  <si>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</si>
  <si>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</si>
  <si>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</si>
  <si>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</si>
  <si>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</si>
  <si>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</si>
  <si>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</si>
  <si>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</si>
  <si>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</si>
  <si>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</si>
  <si>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</si>
  <si>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</si>
  <si>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</si>
  <si>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</si>
  <si>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</si>
  <si>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</si>
  <si>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</si>
  <si>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</si>
  <si>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</si>
  <si>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</si>
  <si>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</si>
  <si>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</si>
  <si>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</si>
  <si>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</si>
  <si>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</si>
  <si>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</si>
  <si>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</si>
  <si>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</si>
  <si>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</si>
  <si>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</si>
  <si>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</si>
  <si>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</si>
  <si>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</si>
  <si>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</si>
  <si>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</si>
  <si>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</si>
  <si>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</si>
  <si>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</si>
  <si>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</si>
  <si>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</si>
  <si>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</si>
  <si>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</si>
  <si>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</si>
  <si>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</si>
  <si>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</si>
  <si>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</si>
  <si>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</si>
  <si>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</si>
  <si>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</si>
  <si>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</si>
  <si>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</si>
  <si>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</si>
  <si>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</si>
  <si>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</si>
  <si>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</si>
  <si>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</si>
  <si>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</si>
  <si>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</si>
  <si>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</si>
  <si>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</si>
  <si>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</si>
  <si>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</si>
  <si>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</si>
  <si>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</si>
  <si>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</si>
  <si>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</si>
  <si>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</si>
  <si>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</si>
  <si>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</si>
  <si>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</si>
  <si>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</si>
  <si>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</si>
  <si>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</si>
  <si>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</si>
  <si>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</si>
  <si>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</si>
  <si>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</si>
  <si>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</si>
  <si>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</si>
  <si>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</si>
  <si>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</si>
  <si>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</si>
  <si>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</si>
  <si>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</si>
  <si>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</si>
  <si>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</si>
  <si>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</si>
  <si>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</si>
  <si>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</si>
  <si>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</si>
  <si>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</si>
  <si>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</si>
  <si>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</si>
  <si>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</si>
  <si>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</si>
  <si>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</si>
  <si>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</si>
  <si>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</si>
  <si>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</si>
  <si>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</si>
  <si>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</si>
  <si>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</si>
  <si>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</si>
  <si>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</si>
  <si>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</si>
  <si>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</si>
  <si>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</si>
  <si>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</si>
  <si>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</si>
  <si>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</si>
  <si>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</si>
  <si>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</si>
  <si>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</si>
  <si>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</si>
  <si>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</si>
  <si>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</si>
  <si>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</si>
  <si>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</si>
  <si>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</si>
  <si>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</si>
  <si>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</si>
  <si>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</si>
  <si>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</si>
  <si>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</si>
  <si>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</si>
  <si>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</si>
  <si>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</si>
  <si>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</si>
  <si>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</si>
  <si>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</si>
  <si>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</si>
  <si>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</si>
  <si>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</si>
  <si>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</si>
  <si>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</si>
  <si>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</si>
  <si>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</si>
  <si>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</si>
  <si>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</si>
  <si>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</si>
  <si>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</si>
  <si>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</si>
  <si>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</si>
  <si>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</si>
  <si>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</si>
  <si>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</si>
  <si>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</si>
  <si>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</si>
  <si>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</si>
  <si>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</si>
  <si>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</si>
  <si>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</si>
  <si>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</si>
  <si>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</si>
  <si>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</si>
  <si>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</si>
  <si>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</si>
  <si>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</si>
  <si>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</si>
  <si>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</si>
  <si>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</si>
  <si>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</si>
  <si>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</si>
  <si>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</si>
  <si>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</si>
  <si>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</si>
  <si>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</si>
  <si>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</si>
  <si>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</si>
  <si>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</si>
  <si>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</si>
  <si>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</si>
  <si>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</si>
  <si>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</si>
  <si>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</si>
  <si>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</si>
  <si>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</si>
  <si>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</si>
  <si>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</si>
  <si>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</si>
  <si>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</si>
  <si>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</si>
  <si>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</si>
  <si>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</si>
  <si>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</si>
  <si>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</si>
  <si>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</si>
  <si>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</si>
  <si>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</si>
  <si>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</si>
  <si>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</si>
  <si>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</si>
  <si>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</si>
  <si>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</si>
  <si>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</si>
  <si>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</si>
  <si>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</si>
  <si>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</si>
  <si>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</si>
  <si>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</si>
  <si>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</si>
  <si>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</si>
  <si>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</si>
  <si>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</si>
  <si>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</si>
  <si>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</si>
  <si>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</si>
  <si>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</si>
  <si>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</si>
  <si>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</si>
  <si>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</si>
  <si>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</si>
  <si>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</si>
  <si>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</si>
  <si>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</si>
  <si>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</si>
  <si>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</si>
  <si>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</si>
  <si>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</si>
  <si>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</si>
  <si>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</si>
  <si>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</si>
  <si>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</si>
  <si>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</si>
  <si>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</si>
  <si>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</si>
  <si>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</si>
  <si>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</si>
  <si>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</si>
  <si>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</si>
  <si>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</si>
  <si>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</si>
  <si>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</si>
  <si>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</si>
  <si>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</si>
  <si>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</si>
  <si>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</si>
  <si>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</si>
  <si>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</si>
  <si>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</si>
  <si>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</si>
  <si>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</si>
  <si>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</si>
  <si>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</si>
  <si>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</si>
  <si>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</si>
  <si>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</si>
  <si>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</si>
  <si>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</si>
  <si>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</si>
  <si>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</si>
  <si>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</si>
  <si>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</si>
  <si>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</si>
  <si>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</si>
  <si>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</si>
  <si>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</si>
  <si>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</si>
  <si>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</si>
  <si>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</si>
  <si>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</si>
  <si>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</si>
  <si>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</si>
  <si>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</si>
  <si>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</si>
  <si>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</si>
  <si>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</si>
  <si>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</si>
  <si>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</si>
  <si>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</si>
  <si>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</si>
  <si>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</si>
  <si>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</si>
  <si>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</si>
  <si>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</si>
  <si>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</si>
  <si>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</si>
  <si>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</si>
  <si>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</si>
  <si>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</si>
  <si>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</si>
  <si>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</si>
  <si>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</si>
  <si>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</si>
  <si>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</si>
  <si>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</si>
  <si>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</si>
  <si>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</si>
  <si>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</si>
  <si>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</si>
  <si>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</si>
  <si>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</si>
  <si>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</si>
  <si>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</si>
  <si>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</si>
  <si>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</si>
  <si>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</si>
  <si>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</si>
  <si>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</si>
  <si>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</si>
  <si>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</si>
  <si>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</si>
  <si>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</si>
  <si>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</si>
  <si>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</si>
  <si>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</si>
  <si>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</si>
  <si>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</si>
  <si>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</si>
  <si>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</si>
  <si>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</si>
  <si>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</si>
  <si>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</si>
  <si>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</si>
  <si>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</si>
  <si>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</si>
  <si>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</si>
  <si>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</si>
  <si>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</si>
  <si>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</si>
  <si>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</si>
  <si>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</si>
  <si>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</si>
  <si>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</si>
  <si>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</si>
  <si>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</si>
  <si>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</si>
  <si>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</si>
  <si>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</si>
  <si>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</si>
  <si>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</si>
  <si>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</si>
  <si>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</si>
  <si>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</si>
  <si>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</si>
  <si>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</si>
  <si>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</si>
  <si>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</si>
  <si>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</si>
  <si>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</si>
  <si>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</si>
  <si>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</si>
  <si>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</si>
  <si>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</si>
  <si>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</si>
  <si>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</si>
  <si>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</si>
  <si>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</si>
  <si>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</si>
  <si>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</si>
  <si>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</si>
  <si>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</si>
  <si>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</si>
  <si>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</si>
  <si>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</si>
  <si>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</si>
  <si>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</si>
  <si>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</si>
  <si>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</si>
  <si>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</si>
  <si>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</si>
  <si>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</si>
  <si>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</si>
  <si>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</si>
  <si>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</si>
  <si>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</si>
  <si>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</si>
  <si>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</si>
  <si>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</si>
  <si>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</si>
  <si>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</si>
  <si>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</si>
  <si>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</si>
  <si>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</si>
  <si>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</si>
  <si>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</si>
  <si>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</si>
  <si>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</si>
  <si>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</si>
  <si>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</si>
  <si>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</si>
  <si>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</si>
  <si>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</si>
  <si>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</si>
  <si>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</si>
  <si>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</si>
  <si>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</si>
  <si>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</si>
  <si>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</si>
  <si>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</si>
  <si>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</si>
  <si>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</si>
  <si>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</si>
  <si>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</si>
  <si>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</si>
  <si>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</si>
  <si>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</si>
  <si>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</si>
  <si>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</si>
  <si>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</si>
  <si>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</si>
  <si>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</si>
  <si>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</si>
  <si>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</si>
  <si>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</si>
  <si>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</si>
  <si>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</si>
  <si>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</si>
  <si>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</si>
  <si>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</si>
  <si>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</si>
  <si>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</si>
  <si>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</si>
  <si>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</si>
  <si>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</si>
  <si>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</si>
  <si>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</si>
  <si>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</si>
  <si>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</si>
  <si>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</si>
  <si>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</si>
  <si>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</si>
  <si>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</si>
  <si>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</si>
  <si>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</si>
  <si>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</si>
  <si>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</si>
  <si>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</si>
  <si>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</si>
  <si>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</si>
  <si>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</si>
  <si>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</si>
  <si>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</si>
  <si>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</si>
  <si>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</si>
  <si>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</si>
  <si>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</si>
  <si>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</si>
  <si>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</si>
  <si>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</si>
  <si>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</si>
  <si>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</si>
  <si>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</si>
  <si>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</si>
  <si>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</si>
  <si>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</si>
  <si>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</si>
  <si>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</si>
  <si>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</si>
  <si>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</si>
  <si>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</si>
  <si>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</si>
  <si>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</si>
  <si>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</si>
  <si>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</si>
  <si>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</si>
  <si>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</si>
  <si>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</si>
  <si>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</si>
  <si>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</si>
  <si>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</si>
  <si>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</si>
  <si>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</si>
  <si>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</si>
  <si>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</si>
  <si>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</si>
  <si>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</si>
  <si>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</si>
  <si>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</si>
  <si>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</si>
  <si>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</si>
  <si>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</si>
  <si>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</si>
  <si>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</si>
  <si>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</si>
  <si>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</si>
  <si>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</si>
  <si>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</si>
  <si>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</si>
  <si>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</si>
  <si>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</si>
  <si>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</si>
  <si>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</si>
  <si>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</si>
  <si>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</si>
  <si>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</si>
  <si>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</si>
  <si>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</si>
  <si>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</si>
  <si>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</si>
  <si>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</si>
  <si>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</si>
  <si>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</si>
  <si>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</si>
  <si>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</si>
  <si>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</si>
  <si>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</si>
  <si>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</si>
  <si>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</si>
  <si>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</si>
  <si>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</si>
  <si>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</si>
  <si>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</si>
  <si>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</si>
  <si>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</si>
  <si>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</si>
  <si>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</si>
  <si>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</si>
  <si>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</si>
  <si>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</si>
  <si>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</si>
  <si>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</si>
  <si>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</si>
  <si>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</si>
  <si>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</si>
  <si>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</si>
  <si>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</si>
  <si>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</si>
  <si>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</si>
  <si>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</si>
  <si>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</si>
  <si>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</si>
  <si>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</si>
  <si>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</si>
  <si>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</si>
  <si>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</si>
  <si>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</si>
  <si>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</si>
  <si>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</si>
  <si>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</si>
  <si>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</si>
  <si>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</si>
  <si>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</si>
  <si>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</si>
  <si>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</si>
  <si>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</si>
  <si>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</si>
  <si>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</si>
  <si>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</si>
  <si>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</si>
  <si>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</si>
  <si>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</si>
  <si>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</si>
  <si>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</si>
  <si>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</si>
  <si>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</si>
  <si>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</si>
  <si>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</si>
  <si>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</si>
  <si>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</si>
  <si>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</si>
  <si>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</si>
  <si>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</si>
  <si>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</si>
  <si>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</si>
  <si>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</si>
  <si>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</si>
  <si>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</si>
  <si>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</si>
  <si>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</si>
  <si>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</si>
  <si>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</si>
  <si>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</si>
  <si>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</si>
  <si>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</si>
  <si>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</si>
  <si>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</si>
  <si>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</si>
  <si>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</si>
  <si>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</si>
  <si>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</si>
  <si>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</si>
  <si>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</si>
  <si>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</si>
  <si>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</si>
  <si>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</si>
  <si>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</si>
  <si>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</si>
  <si>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</si>
  <si>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</si>
  <si>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</si>
  <si>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</si>
  <si>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</si>
  <si>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</si>
  <si>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</si>
  <si>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</si>
  <si>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</si>
  <si>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</si>
  <si>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</si>
  <si>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</si>
  <si>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</si>
  <si>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</si>
  <si>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</si>
  <si>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</si>
  <si>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</si>
  <si>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</si>
  <si>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</si>
  <si>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</si>
  <si>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</si>
  <si>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</si>
  <si>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</si>
  <si>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</si>
  <si>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</si>
  <si>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</si>
  <si>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</si>
  <si>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</si>
  <si>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</si>
  <si>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</si>
  <si>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</si>
  <si>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</si>
  <si>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</si>
  <si>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</si>
  <si>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</si>
  <si>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</si>
  <si>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</si>
  <si>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</si>
  <si>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</si>
  <si>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</si>
  <si>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</si>
  <si>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</si>
  <si>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</si>
  <si>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</si>
  <si>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</si>
  <si>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</si>
  <si>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</si>
  <si>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</si>
  <si>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</si>
  <si>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</si>
  <si>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</si>
  <si>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</si>
  <si>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</si>
  <si>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</si>
  <si>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</si>
  <si>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</si>
  <si>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</si>
  <si>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</si>
  <si>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</si>
  <si>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</si>
  <si>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</si>
  <si>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</si>
  <si>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</si>
  <si>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</si>
  <si>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</si>
  <si>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</si>
  <si>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</si>
  <si>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</si>
  <si>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</si>
  <si>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</si>
  <si>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</si>
  <si>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</si>
  <si>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</si>
  <si>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</si>
  <si>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</si>
  <si>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</si>
  <si>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</si>
  <si>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</si>
  <si>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</si>
  <si>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</si>
  <si>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</si>
  <si>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</si>
  <si>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</si>
  <si>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</si>
  <si>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</si>
  <si>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</si>
  <si>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</si>
  <si>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</si>
  <si>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</si>
  <si>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</si>
  <si>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</si>
  <si>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</si>
  <si>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</si>
  <si>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</si>
  <si>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</si>
  <si>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</si>
  <si>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</si>
  <si>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</si>
  <si>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</si>
  <si>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</si>
  <si>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</si>
  <si>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</si>
  <si>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</si>
  <si>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</si>
  <si>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</si>
  <si>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</si>
  <si>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</si>
  <si>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</si>
  <si>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</si>
  <si>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</si>
  <si>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</si>
  <si>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</si>
  <si>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</si>
  <si>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</si>
  <si>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</si>
  <si>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</si>
  <si>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</si>
  <si>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</si>
  <si>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</si>
  <si>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</si>
  <si>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</si>
  <si>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</si>
  <si>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</si>
  <si>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</si>
  <si>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</si>
  <si>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</si>
  <si>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</si>
  <si>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</si>
  <si>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</si>
  <si>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</si>
  <si>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</si>
  <si>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</si>
  <si>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</si>
  <si>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</si>
  <si>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</si>
  <si>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</si>
  <si>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</si>
  <si>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</si>
  <si>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</si>
  <si>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</si>
  <si>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</si>
  <si>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</si>
  <si>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</si>
  <si>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</si>
  <si>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</si>
  <si>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</si>
  <si>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</si>
  <si>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</si>
  <si>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</si>
  <si>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</si>
  <si>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</si>
  <si>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</si>
  <si>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</si>
  <si>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</si>
  <si>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</si>
  <si>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</si>
  <si>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</si>
  <si>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</si>
  <si>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</si>
  <si>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</si>
  <si>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</si>
  <si>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</si>
  <si>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</si>
  <si>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</si>
  <si>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</si>
  <si>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</si>
  <si>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</si>
  <si>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</si>
  <si>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</si>
  <si>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</si>
  <si>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</si>
  <si>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</si>
  <si>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</si>
  <si>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</si>
  <si>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</si>
  <si>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</si>
  <si>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</si>
  <si>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</si>
  <si>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</si>
  <si>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</si>
  <si>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</si>
  <si>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</si>
  <si>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</si>
  <si>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</si>
  <si>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</si>
  <si>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</si>
  <si>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</si>
  <si>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</si>
  <si>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</si>
  <si>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</si>
  <si>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</si>
  <si>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</si>
  <si>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</si>
  <si>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</si>
  <si>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</si>
  <si>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</si>
  <si>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</si>
  <si>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</si>
  <si>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</si>
  <si>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</si>
  <si>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</si>
  <si>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</si>
  <si>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</si>
  <si>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</si>
  <si>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</si>
  <si>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</si>
  <si>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</si>
  <si>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</si>
  <si>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</si>
  <si>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</si>
  <si>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</si>
  <si>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</si>
  <si>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</si>
  <si>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</si>
  <si>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</si>
  <si>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</si>
  <si>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</si>
  <si>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</si>
  <si>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</si>
  <si>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</si>
  <si>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</si>
  <si>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</si>
  <si>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</si>
  <si>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</si>
  <si>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</si>
  <si>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</si>
  <si>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</si>
  <si>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</si>
  <si>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</si>
  <si>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</si>
  <si>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</si>
  <si>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</si>
  <si>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</si>
  <si>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</si>
  <si>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</si>
  <si>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</si>
  <si>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</si>
  <si>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</si>
  <si>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</si>
  <si>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</si>
  <si>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</si>
  <si>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</si>
  <si>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</si>
  <si>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</si>
  <si>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</si>
  <si>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</si>
  <si>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</si>
  <si>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</si>
  <si>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</si>
  <si>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</si>
  <si>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</si>
  <si>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</si>
  <si>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</si>
  <si>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</si>
  <si>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</si>
  <si>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</si>
  <si>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</si>
  <si>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</si>
  <si>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</si>
  <si>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</si>
  <si>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</si>
  <si>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</si>
  <si>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</si>
  <si>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</si>
  <si>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</si>
  <si>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</si>
  <si>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</si>
  <si>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</si>
  <si>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</si>
  <si>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</si>
  <si>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</si>
  <si>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</si>
  <si>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</si>
  <si>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</si>
  <si>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</si>
  <si>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</si>
  <si>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</si>
  <si>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</si>
  <si>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</si>
  <si>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</si>
  <si>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</si>
  <si>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</si>
  <si>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</si>
  <si>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</si>
  <si>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</si>
  <si>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</si>
  <si>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</si>
  <si>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</si>
  <si>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</si>
  <si>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</si>
  <si>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</si>
  <si>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</si>
  <si>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</si>
  <si>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</si>
  <si>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</si>
  <si>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</si>
  <si>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</si>
  <si>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</si>
  <si>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</si>
  <si>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</si>
  <si>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</si>
  <si>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</si>
  <si>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</si>
  <si>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</si>
  <si>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</si>
  <si>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</si>
  <si>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</si>
  <si>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</si>
  <si>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</si>
  <si>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</si>
  <si>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</si>
  <si>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</si>
  <si>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</si>
  <si>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</si>
  <si>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</si>
  <si>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</si>
  <si>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</si>
  <si>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</si>
  <si>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</si>
  <si>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</si>
  <si>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</si>
  <si>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</si>
  <si>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</si>
  <si>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</si>
  <si>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</si>
  <si>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</si>
  <si>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</si>
  <si>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</si>
  <si>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</si>
  <si>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</si>
  <si>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</si>
  <si>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</si>
  <si>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</si>
  <si>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</si>
  <si>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</si>
  <si>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</si>
  <si>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</si>
  <si>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</si>
  <si>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</si>
  <si>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</si>
  <si>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</si>
  <si>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</si>
  <si>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</si>
  <si>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</si>
  <si>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</si>
  <si>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</si>
  <si>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</si>
  <si>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</si>
  <si>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</si>
  <si>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</si>
  <si>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</si>
  <si>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</si>
  <si>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</si>
  <si>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</si>
  <si>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</si>
  <si>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</si>
  <si>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</si>
  <si>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</si>
  <si>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</si>
  <si>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</si>
  <si>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</si>
  <si>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</si>
  <si>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</si>
  <si>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</si>
  <si>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</si>
  <si>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</si>
  <si>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</si>
  <si>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</si>
  <si>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</si>
  <si>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</si>
  <si>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</si>
  <si>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</si>
  <si>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</si>
  <si>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</si>
  <si>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</si>
  <si>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</si>
  <si>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</si>
  <si>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</si>
  <si>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</si>
  <si>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</si>
  <si>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</si>
  <si>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</si>
  <si>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</si>
  <si>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</si>
  <si>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</si>
  <si>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</si>
  <si>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</si>
  <si>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</si>
  <si>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</si>
  <si>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</si>
  <si>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</si>
  <si>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</si>
  <si>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</si>
  <si>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</si>
  <si>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</si>
  <si>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</si>
  <si>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</si>
  <si>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</si>
  <si>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</si>
  <si>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</si>
  <si>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</si>
  <si>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</si>
  <si>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</si>
  <si>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</si>
  <si>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</si>
  <si>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</si>
  <si>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</si>
  <si>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</si>
  <si>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</si>
  <si>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</si>
  <si>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</si>
  <si>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</si>
  <si>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</si>
  <si>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</si>
  <si>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</si>
  <si>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</si>
  <si>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</si>
  <si>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</si>
  <si>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</si>
  <si>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</si>
  <si>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</si>
  <si>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</si>
  <si>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</si>
  <si>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</si>
  <si>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</si>
  <si>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</si>
  <si>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</si>
  <si>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</si>
  <si>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</si>
  <si>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</si>
  <si>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</si>
  <si>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</si>
  <si>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</si>
  <si>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</si>
  <si>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</si>
  <si>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</si>
  <si>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</si>
  <si>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</si>
  <si>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</si>
  <si>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</si>
  <si>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</si>
  <si>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</si>
  <si>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</si>
  <si>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</si>
  <si>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</si>
  <si>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</si>
  <si>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</si>
  <si>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</si>
  <si>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</si>
  <si>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</si>
  <si>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</si>
  <si>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</si>
  <si>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</si>
  <si>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</si>
  <si>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</si>
  <si>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</si>
  <si>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</si>
  <si>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</si>
  <si>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</si>
  <si>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</si>
  <si>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</si>
  <si>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</si>
  <si>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</si>
  <si>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</si>
  <si>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</si>
  <si>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</si>
  <si>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</si>
  <si>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</si>
  <si>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</si>
  <si>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</si>
  <si>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</si>
  <si>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</si>
  <si>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</si>
  <si>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</si>
  <si>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</si>
  <si>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</si>
  <si>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</si>
  <si>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</si>
  <si>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</si>
  <si>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</si>
  <si>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</si>
  <si>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</si>
  <si>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</si>
  <si>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</si>
  <si>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</si>
  <si>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</si>
  <si>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</si>
  <si>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</si>
  <si>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</si>
  <si>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</si>
  <si>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</si>
  <si>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</si>
  <si>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</si>
  <si>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</si>
  <si>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</si>
  <si>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</si>
  <si>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</si>
  <si>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</si>
  <si>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</si>
  <si>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</si>
  <si>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</si>
  <si>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</si>
  <si>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</si>
  <si>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</si>
  <si>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</si>
  <si>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</si>
  <si>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</si>
  <si>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</si>
  <si>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</si>
  <si>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</si>
  <si>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</si>
  <si>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</si>
  <si>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</si>
  <si>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</si>
  <si>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</si>
  <si>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</si>
  <si>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</si>
  <si>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</si>
  <si>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</si>
  <si>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</si>
  <si>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</si>
  <si>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</si>
  <si>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</si>
  <si>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</si>
  <si>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</si>
  <si>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</si>
  <si>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</si>
  <si>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</si>
  <si>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</si>
  <si>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</si>
  <si>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</si>
  <si>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</si>
  <si>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</si>
  <si>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</si>
  <si>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</si>
  <si>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</si>
  <si>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</si>
  <si>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</si>
  <si>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</si>
  <si>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</si>
  <si>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</si>
  <si>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</si>
  <si>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</si>
  <si>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</si>
  <si>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</si>
  <si>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</si>
  <si>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</si>
  <si>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</si>
  <si>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</si>
  <si>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</si>
  <si>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</si>
  <si>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</si>
  <si>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</si>
  <si>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</si>
  <si>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</si>
  <si>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</si>
  <si>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</si>
  <si>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</si>
  <si>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</si>
  <si>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</si>
  <si>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</si>
  <si>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</si>
  <si>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</si>
  <si>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</si>
  <si>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</si>
  <si>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</si>
  <si>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</si>
  <si>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</si>
  <si>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</si>
  <si>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</si>
  <si>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</si>
  <si>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</si>
  <si>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</si>
  <si>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</si>
  <si>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</si>
  <si>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</si>
  <si>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</si>
  <si>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</si>
  <si>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</si>
  <si>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</si>
  <si>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</si>
  <si>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</si>
  <si>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</si>
  <si>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</si>
  <si>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</si>
  <si>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</si>
  <si>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</si>
  <si>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</si>
  <si>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</si>
  <si>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</si>
  <si>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</si>
  <si>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</si>
  <si>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</si>
  <si>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</si>
  <si>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</si>
  <si>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</si>
  <si>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</si>
  <si>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</si>
  <si>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</si>
  <si>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</si>
  <si>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</si>
  <si>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</si>
  <si>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</si>
  <si>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</si>
  <si>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</si>
  <si>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</si>
  <si>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</si>
  <si>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</si>
  <si>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</si>
  <si>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</si>
  <si>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</si>
  <si>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</si>
  <si>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</si>
  <si>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</si>
  <si>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</si>
  <si>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</si>
  <si>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</si>
  <si>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</si>
  <si>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</si>
  <si>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</si>
  <si>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</si>
  <si>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</si>
  <si>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</si>
  <si>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</si>
  <si>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</si>
  <si>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</si>
  <si>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</si>
  <si>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</si>
  <si>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</si>
  <si>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</si>
  <si>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</si>
  <si>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</si>
  <si>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</si>
  <si>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</si>
  <si>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</si>
  <si>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</si>
  <si>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</si>
  <si>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</si>
  <si>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</si>
  <si>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</si>
  <si>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</si>
  <si>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</si>
  <si>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</si>
  <si>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</si>
  <si>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</si>
  <si>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</si>
  <si>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</si>
  <si>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</si>
  <si>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</si>
  <si>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</si>
  <si>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</si>
  <si>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</si>
  <si>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</si>
  <si>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</si>
  <si>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</si>
  <si>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</si>
  <si>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</si>
  <si>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</si>
  <si>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</si>
  <si>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</si>
  <si>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</si>
  <si>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</si>
  <si>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</si>
  <si>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</si>
  <si>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</si>
  <si>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</si>
  <si>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</si>
  <si>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</si>
  <si>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</si>
  <si>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</si>
  <si>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</si>
  <si>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</si>
  <si>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</si>
  <si>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</si>
  <si>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</si>
  <si>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</si>
  <si>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</si>
  <si>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</si>
  <si>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</si>
  <si>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</si>
  <si>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</si>
  <si>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</si>
  <si>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</si>
  <si>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</si>
  <si>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</si>
  <si>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</si>
  <si>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</si>
  <si>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</si>
  <si>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</si>
  <si>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</si>
  <si>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</si>
  <si>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</si>
  <si>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</si>
  <si>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</si>
  <si>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</si>
  <si>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</si>
  <si>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</si>
  <si>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</si>
  <si>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</si>
  <si>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</si>
  <si>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</si>
  <si>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</si>
  <si>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</si>
  <si>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</si>
  <si>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</si>
  <si>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</si>
  <si>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</si>
  <si>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</si>
  <si>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</si>
  <si>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</si>
  <si>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</si>
  <si>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</si>
  <si>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</si>
  <si>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</si>
  <si>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</si>
  <si>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</si>
  <si>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</si>
  <si>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</si>
  <si>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</si>
  <si>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</si>
  <si>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</si>
  <si>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</si>
  <si>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</si>
  <si>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</si>
  <si>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</si>
  <si>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</si>
  <si>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</si>
  <si>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</si>
  <si>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</si>
  <si>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</si>
  <si>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</si>
  <si>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</si>
  <si>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</si>
  <si>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</si>
  <si>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</si>
  <si>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</si>
  <si>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</si>
  <si>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</si>
  <si>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</si>
  <si>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</si>
  <si>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</si>
  <si>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</si>
  <si>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</si>
  <si>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</si>
  <si>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</si>
  <si>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</si>
  <si>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</si>
  <si>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</si>
  <si>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</si>
  <si>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</si>
  <si>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</si>
  <si>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</si>
  <si>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</si>
  <si>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</si>
  <si>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</si>
  <si>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</si>
  <si>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</si>
  <si>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</si>
  <si>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</si>
  <si>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</si>
  <si>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</si>
  <si>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</si>
  <si>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</si>
  <si>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</si>
  <si>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</si>
  <si>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</si>
  <si>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</si>
  <si>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</si>
  <si>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</si>
  <si>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</si>
  <si>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</si>
  <si>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</si>
  <si>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</si>
  <si>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</si>
  <si>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</si>
  <si>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</si>
  <si>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</si>
  <si>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</si>
  <si>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</si>
  <si>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</si>
  <si>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</si>
  <si>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</si>
  <si>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</si>
  <si>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</si>
  <si>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</si>
  <si>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</si>
  <si>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</si>
  <si>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</si>
  <si>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</si>
  <si>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</si>
  <si>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</si>
  <si>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</si>
  <si>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</si>
  <si>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</si>
  <si>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</si>
  <si>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</si>
  <si>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</si>
  <si>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</si>
  <si>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</si>
  <si>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</si>
  <si>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</si>
  <si>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</si>
  <si>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</si>
  <si>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</si>
  <si>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</si>
  <si>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</si>
  <si>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</si>
  <si>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</si>
  <si>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</si>
  <si>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</si>
  <si>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</si>
  <si>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</si>
  <si>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</si>
  <si>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</si>
  <si>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</si>
  <si>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</si>
  <si>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</si>
  <si>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</si>
  <si>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</si>
  <si>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</si>
  <si>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</si>
  <si>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</si>
  <si>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</si>
  <si>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</si>
  <si>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</si>
  <si>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</si>
  <si>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</si>
  <si>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</si>
  <si>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</si>
  <si>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</si>
  <si>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</si>
  <si>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</si>
  <si>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</si>
  <si>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</si>
  <si>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</si>
  <si>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</si>
  <si>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</si>
  <si>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</si>
  <si>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</si>
  <si>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</si>
  <si>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</si>
  <si>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</si>
  <si>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</si>
  <si>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</si>
  <si>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</si>
  <si>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</si>
  <si>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</si>
  <si>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</si>
  <si>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</si>
  <si>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</si>
  <si>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</si>
  <si>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</si>
  <si>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</si>
  <si>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</si>
  <si>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</si>
  <si>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</si>
  <si>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</si>
  <si>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</si>
  <si>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</si>
  <si>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</si>
  <si>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</si>
  <si>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</si>
  <si>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</si>
  <si>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</si>
  <si>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</si>
  <si>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</si>
  <si>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</si>
  <si>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</si>
  <si>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</si>
  <si>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</si>
  <si>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</si>
  <si>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</si>
  <si>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</si>
  <si>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</si>
  <si>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</si>
  <si>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</si>
  <si>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</si>
  <si>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</si>
  <si>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</si>
  <si>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</si>
  <si>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</si>
  <si>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</si>
  <si>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</si>
  <si>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</si>
  <si>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</si>
  <si>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</si>
  <si>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</si>
  <si>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</si>
  <si>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</si>
  <si>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</si>
  <si>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</si>
  <si>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</si>
  <si>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</si>
  <si>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</si>
  <si>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</si>
  <si>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</si>
  <si>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</si>
  <si>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</si>
  <si>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</si>
  <si>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</si>
  <si>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</si>
  <si>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</si>
  <si>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</si>
  <si>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</si>
  <si>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</si>
  <si>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</si>
  <si>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</si>
  <si>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</si>
  <si>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</si>
  <si>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</si>
  <si>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</si>
  <si>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</si>
  <si>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</si>
  <si>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</si>
  <si>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</si>
  <si>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</si>
  <si>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</si>
  <si>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</si>
  <si>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</si>
  <si>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</si>
  <si>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</si>
  <si>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</si>
  <si>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</si>
  <si>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</si>
  <si>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</si>
  <si>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</si>
  <si>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</si>
  <si>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</si>
  <si>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</si>
  <si>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</si>
  <si>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</si>
  <si>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</si>
  <si>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</si>
  <si>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</si>
  <si>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</si>
  <si>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</si>
  <si>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</si>
  <si>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</si>
  <si>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</si>
  <si>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</si>
  <si>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</si>
  <si>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</si>
  <si>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</si>
  <si>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</si>
  <si>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</si>
  <si>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</si>
  <si>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</si>
  <si>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</si>
  <si>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</si>
  <si>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</si>
  <si>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</si>
  <si>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</si>
  <si>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</si>
  <si>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</si>
  <si>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</si>
  <si>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</si>
  <si>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</si>
  <si>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</si>
  <si>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</si>
  <si>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</si>
  <si>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</si>
  <si>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</si>
  <si>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</si>
  <si>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</si>
  <si>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</si>
  <si>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</si>
  <si>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</si>
  <si>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</si>
  <si>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</si>
  <si>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</si>
  <si>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</si>
  <si>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</si>
  <si>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</si>
  <si>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</si>
  <si>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</si>
  <si>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</si>
  <si>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</si>
  <si>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</si>
  <si>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</si>
  <si>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</si>
  <si>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</si>
  <si>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</si>
  <si>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</si>
  <si>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</si>
  <si>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</si>
  <si>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</si>
  <si>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</si>
  <si>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</si>
  <si>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</si>
  <si>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</si>
  <si>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</si>
  <si>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</si>
  <si>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</si>
  <si>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</si>
  <si>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</si>
  <si>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</si>
  <si>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</si>
  <si>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</si>
  <si>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</si>
  <si>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</si>
  <si>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</si>
  <si>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</si>
  <si>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</si>
  <si>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</si>
  <si>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</si>
  <si>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</si>
  <si>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</si>
  <si>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</si>
  <si>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</si>
  <si>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</si>
  <si>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</si>
  <si>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</si>
  <si>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</si>
  <si>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</si>
  <si>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</si>
  <si>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</si>
  <si>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</si>
  <si>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</si>
  <si>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</si>
  <si>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</si>
  <si>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</si>
  <si>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</si>
  <si>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</si>
  <si>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</si>
  <si>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</si>
  <si>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</si>
  <si>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</si>
  <si>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</si>
  <si>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</si>
  <si>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</si>
  <si>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</si>
  <si>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</si>
  <si>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</si>
  <si>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</si>
  <si>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</si>
  <si>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</si>
  <si>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</si>
  <si>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</si>
  <si>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</si>
  <si>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</si>
  <si>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</si>
  <si>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</si>
  <si>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</si>
  <si>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</si>
  <si>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</si>
  <si>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</si>
  <si>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</si>
  <si>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</si>
  <si>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</si>
  <si>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</si>
  <si>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</si>
  <si>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</si>
  <si>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</si>
  <si>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</si>
  <si>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</si>
  <si>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</si>
  <si>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</si>
  <si>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</si>
  <si>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</si>
  <si>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</si>
  <si>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</si>
  <si>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</si>
  <si>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</si>
  <si>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</si>
  <si>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</si>
  <si>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</si>
  <si>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</si>
  <si>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</si>
  <si>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</si>
  <si>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</si>
  <si>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</si>
  <si>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</si>
  <si>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</si>
  <si>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</si>
  <si>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</si>
  <si>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</si>
  <si>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</si>
  <si>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</si>
  <si>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</si>
  <si>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</si>
  <si>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</si>
  <si>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</si>
  <si>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</si>
  <si>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</si>
  <si>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</si>
  <si>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</si>
  <si>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</si>
  <si>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</si>
  <si>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</si>
  <si>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</si>
  <si>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</si>
  <si>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</si>
  <si>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</si>
  <si>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</si>
  <si>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</si>
  <si>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</si>
  <si>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</si>
  <si>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</si>
  <si>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</si>
  <si>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</si>
  <si>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</si>
  <si>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</si>
  <si>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</si>
  <si>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</si>
  <si>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</si>
  <si>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</si>
  <si>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</si>
  <si>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</si>
  <si>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</si>
  <si>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</si>
  <si>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</si>
  <si>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</si>
  <si>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</si>
  <si>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</si>
  <si>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</si>
  <si>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</si>
  <si>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</si>
  <si>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</si>
  <si>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</si>
  <si>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</si>
  <si>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</si>
  <si>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</si>
  <si>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</si>
  <si>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</si>
  <si>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</si>
  <si>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</si>
  <si>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</si>
  <si>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</si>
  <si>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</si>
  <si>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</si>
  <si>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</si>
  <si>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</si>
  <si>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</si>
  <si>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</si>
  <si>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</si>
  <si>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</si>
  <si>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</si>
  <si>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</si>
  <si>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</si>
  <si>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</si>
  <si>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</si>
  <si>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</si>
  <si>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</si>
  <si>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</si>
  <si>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</si>
  <si>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</si>
  <si>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</si>
  <si>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</si>
  <si>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</si>
  <si>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</si>
  <si>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</si>
  <si>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</si>
  <si>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</si>
  <si>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</si>
  <si>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</si>
  <si>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</si>
  <si>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</si>
  <si>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</si>
  <si>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</si>
  <si>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</si>
  <si>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</si>
  <si>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</si>
  <si>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</si>
  <si>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</si>
  <si>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</si>
  <si>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</si>
  <si>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</si>
  <si>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</si>
  <si>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</si>
  <si>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</si>
  <si>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</si>
  <si>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</si>
  <si>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</si>
  <si>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</si>
  <si>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</si>
  <si>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</si>
  <si>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</si>
  <si>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</si>
  <si>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</si>
  <si>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</si>
  <si>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</si>
  <si>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</si>
  <si>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</si>
  <si>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</si>
  <si>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</si>
  <si>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</si>
  <si>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</si>
  <si>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</si>
  <si>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</si>
  <si>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</si>
  <si>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</si>
  <si>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</si>
  <si>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</si>
  <si>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</si>
  <si>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</si>
  <si>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</si>
  <si>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</si>
  <si>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</si>
  <si>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</si>
  <si>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</si>
  <si>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</si>
  <si>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</si>
  <si>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</si>
  <si>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</si>
  <si>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</si>
  <si>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</si>
  <si>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</si>
  <si>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</si>
  <si>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</si>
  <si>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</si>
  <si>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</si>
  <si>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</si>
  <si>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</si>
  <si>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</si>
  <si>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</si>
  <si>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</si>
  <si>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</si>
  <si>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</si>
  <si>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</si>
  <si>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</si>
  <si>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</si>
  <si>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</si>
  <si>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</si>
  <si>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</si>
  <si>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</si>
  <si>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</si>
  <si>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</si>
  <si>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</si>
  <si>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</si>
  <si>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</si>
  <si>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</si>
  <si>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</si>
  <si>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</si>
  <si>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</si>
  <si>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</si>
  <si>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</si>
  <si>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</si>
  <si>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</si>
  <si>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</si>
  <si>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</si>
  <si>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</si>
  <si>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</si>
  <si>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</si>
  <si>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</si>
  <si>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</si>
  <si>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</si>
  <si>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</si>
  <si>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</si>
  <si>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</si>
  <si>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</si>
  <si>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</si>
  <si>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</si>
  <si>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</si>
  <si>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</si>
  <si>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</si>
  <si>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</si>
  <si>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</si>
  <si>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</si>
  <si>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</si>
  <si>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</si>
  <si>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</si>
  <si>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</si>
  <si>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</si>
  <si>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</si>
  <si>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</si>
  <si>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</si>
  <si>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</si>
  <si>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</si>
  <si>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</si>
  <si>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</si>
  <si>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</si>
  <si>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</si>
  <si>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</si>
  <si>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</si>
  <si>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</si>
  <si>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</si>
  <si>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</si>
  <si>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</si>
  <si>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</si>
  <si>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</si>
  <si>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</si>
  <si>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</si>
  <si>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</si>
  <si>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</si>
  <si>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</si>
  <si>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</si>
  <si>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</si>
  <si>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</si>
  <si>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</si>
  <si>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</si>
  <si>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</si>
  <si>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</si>
  <si>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</si>
  <si>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</si>
  <si>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</si>
  <si>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</si>
  <si>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</si>
  <si>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</si>
  <si>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</si>
  <si>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</si>
  <si>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</si>
  <si>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</si>
  <si>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</si>
  <si>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</si>
  <si>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</si>
  <si>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</si>
  <si>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</si>
  <si>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</si>
  <si>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</si>
  <si>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</si>
  <si>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</si>
  <si>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</si>
  <si>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</si>
  <si>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</si>
  <si>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</si>
  <si>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</si>
  <si>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</si>
  <si>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</si>
  <si>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</si>
  <si>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</si>
  <si>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</si>
  <si>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</si>
  <si>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</si>
  <si>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</si>
  <si>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</si>
  <si>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</si>
  <si>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</si>
  <si>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</si>
  <si>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</si>
  <si>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</si>
  <si>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</si>
  <si>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</si>
  <si>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</si>
  <si>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</si>
  <si>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</si>
  <si>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</si>
  <si>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</si>
  <si>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</si>
  <si>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</si>
  <si>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</si>
  <si>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</si>
  <si>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</si>
  <si>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</si>
  <si>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</si>
  <si>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</si>
  <si>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</si>
  <si>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</si>
  <si>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</si>
  <si>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</si>
  <si>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</si>
  <si>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</si>
  <si>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</si>
  <si>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</si>
  <si>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</si>
  <si>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</si>
  <si>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</si>
  <si>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</si>
  <si>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</si>
  <si>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</si>
  <si>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</si>
  <si>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</si>
  <si>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</si>
  <si>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</si>
  <si>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</si>
  <si>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</si>
  <si>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</si>
  <si>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</si>
  <si>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</si>
  <si>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</si>
  <si>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</si>
  <si>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</si>
  <si>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</si>
  <si>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</si>
  <si>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</si>
  <si>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</si>
  <si>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</si>
  <si>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</si>
  <si>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</si>
  <si>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</si>
  <si>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</si>
  <si>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</si>
  <si>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</si>
  <si>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</si>
  <si>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</si>
  <si>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</si>
  <si>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</si>
  <si>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</si>
  <si>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</si>
  <si>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</si>
  <si>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</si>
  <si>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</si>
  <si>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</si>
  <si>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</si>
  <si>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</si>
  <si>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</si>
  <si>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</si>
  <si>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</si>
  <si>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</si>
  <si>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</si>
  <si>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</si>
  <si>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</si>
  <si>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</si>
  <si>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</si>
  <si>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</si>
  <si>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</si>
  <si>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</si>
  <si>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</si>
  <si>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</si>
  <si>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</si>
  <si>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</si>
  <si>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</si>
  <si>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</si>
  <si>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</si>
  <si>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</si>
  <si>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</si>
  <si>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</si>
  <si>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</si>
  <si>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</si>
  <si>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</si>
  <si>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</si>
  <si>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</si>
  <si>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</si>
  <si>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</si>
  <si>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</si>
  <si>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</si>
  <si>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</si>
  <si>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</si>
  <si>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</si>
  <si>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</si>
  <si>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</si>
  <si>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</si>
  <si>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</si>
  <si>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</si>
  <si>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</si>
  <si>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</si>
  <si>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</si>
  <si>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</si>
  <si>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</si>
  <si>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</si>
  <si>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</si>
  <si>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</si>
  <si>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</si>
  <si>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</si>
  <si>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</si>
  <si>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</si>
  <si>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</si>
  <si>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</si>
  <si>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</si>
  <si>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</si>
  <si>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</si>
  <si>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</si>
  <si>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</si>
  <si>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</si>
  <si>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</si>
  <si>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</si>
  <si>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</si>
  <si>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</si>
  <si>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</si>
  <si>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</si>
  <si>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</si>
  <si>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</si>
  <si>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</si>
  <si>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</si>
  <si>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</si>
  <si>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</si>
  <si>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</si>
  <si>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</si>
  <si>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</si>
  <si>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</si>
  <si>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</si>
  <si>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</si>
  <si>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</si>
  <si>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</si>
  <si>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</si>
  <si>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</si>
  <si>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</si>
  <si>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</si>
  <si>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</si>
  <si>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</si>
  <si>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</si>
  <si>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</si>
  <si>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</si>
  <si>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</si>
  <si>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</si>
  <si>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</si>
  <si>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</si>
  <si>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</si>
  <si>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</si>
  <si>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</si>
  <si>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</si>
  <si>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</si>
  <si>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</si>
  <si>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</si>
  <si>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</si>
  <si>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</si>
  <si>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</si>
  <si>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</si>
  <si>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</si>
  <si>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</si>
  <si>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</si>
  <si>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</si>
  <si>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</si>
  <si>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</si>
  <si>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</si>
  <si>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</si>
  <si>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</si>
  <si>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</si>
  <si>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</si>
  <si>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</si>
  <si>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</si>
  <si>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</si>
  <si>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</si>
  <si>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</si>
  <si>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</si>
  <si>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</si>
  <si>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</si>
  <si>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</si>
  <si>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</si>
  <si>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</si>
  <si>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</si>
  <si>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</si>
  <si>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</si>
  <si>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</si>
  <si>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</si>
  <si>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</si>
  <si>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</si>
  <si>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</si>
  <si>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</si>
  <si>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</si>
  <si>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</si>
  <si>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</si>
  <si>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</si>
  <si>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</si>
  <si>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</si>
  <si>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</si>
  <si>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</si>
  <si>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</si>
  <si>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</si>
  <si>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</si>
  <si>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</si>
  <si>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</si>
  <si>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</si>
  <si>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</si>
  <si>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</si>
  <si>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</si>
  <si>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</si>
  <si>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</si>
  <si>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</si>
  <si>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</si>
  <si>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</si>
  <si>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</si>
  <si>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</si>
  <si>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</si>
  <si>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</si>
  <si>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</si>
  <si>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</si>
  <si>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</si>
  <si>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</si>
  <si>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</si>
  <si>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</si>
  <si>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</si>
  <si>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</si>
  <si>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</si>
  <si>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</si>
  <si>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</si>
  <si>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</si>
  <si>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</si>
  <si>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</si>
  <si>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</si>
  <si>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</si>
  <si>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</si>
  <si>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</si>
  <si>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</si>
  <si>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</si>
  <si>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</si>
  <si>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</si>
  <si>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</si>
  <si>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</si>
  <si>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</si>
  <si>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</si>
  <si>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</si>
  <si>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</si>
  <si>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</si>
  <si>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</si>
  <si>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</si>
  <si>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</si>
  <si>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</si>
  <si>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</si>
  <si>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</si>
  <si>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</si>
  <si>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</si>
  <si>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</si>
  <si>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</si>
  <si>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</si>
  <si>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</si>
  <si>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</si>
  <si>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</si>
  <si>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</si>
  <si>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</si>
  <si>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</si>
  <si>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</si>
  <si>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</si>
  <si>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</si>
  <si>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</si>
  <si>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</si>
  <si>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</si>
  <si>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</si>
  <si>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</si>
  <si>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</si>
  <si>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</si>
  <si>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</si>
  <si>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</si>
  <si>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</si>
  <si>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</si>
  <si>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</si>
  <si>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</si>
  <si>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</si>
  <si>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</si>
  <si>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</si>
  <si>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</si>
  <si>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</si>
  <si>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</si>
  <si>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</si>
  <si>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</si>
  <si>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</si>
  <si>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</si>
  <si>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</si>
  <si>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</si>
  <si>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</si>
  <si>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</si>
  <si>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</si>
  <si>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</si>
  <si>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</si>
  <si>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</si>
  <si>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</si>
  <si>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</si>
  <si>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</si>
  <si>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</si>
  <si>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</si>
  <si>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</si>
  <si>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</si>
  <si>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</si>
  <si>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</si>
  <si>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</si>
  <si>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</si>
  <si>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</si>
  <si>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</si>
  <si>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</si>
  <si>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</si>
  <si>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</si>
  <si>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</si>
  <si>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</si>
  <si>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</si>
  <si>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</si>
  <si>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</si>
  <si>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</si>
  <si>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</si>
  <si>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</si>
  <si>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</si>
  <si>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</si>
  <si>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</si>
  <si>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</si>
  <si>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</si>
  <si>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</si>
  <si>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</si>
  <si>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</si>
  <si>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</si>
  <si>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</si>
  <si>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</si>
  <si>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</si>
  <si>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</si>
  <si>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</si>
  <si>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</si>
  <si>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</si>
  <si>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</si>
  <si>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</si>
  <si>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</si>
  <si>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</si>
  <si>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</si>
  <si>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</si>
  <si>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</si>
  <si>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</si>
  <si>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</si>
  <si>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</si>
  <si>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</si>
  <si>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</si>
  <si>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</si>
  <si>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</si>
  <si>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</si>
  <si>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</si>
  <si>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</si>
  <si>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</si>
  <si>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</si>
  <si>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</si>
  <si>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</si>
  <si>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</si>
  <si>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</si>
  <si>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</si>
  <si>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</si>
  <si>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</si>
  <si>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</si>
  <si>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</si>
  <si>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</si>
  <si>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</si>
  <si>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</si>
  <si>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</si>
  <si>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</si>
  <si>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</si>
  <si>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</si>
  <si>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</si>
  <si>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</si>
  <si>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</si>
  <si>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</si>
  <si>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</si>
  <si>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</si>
  <si>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</si>
  <si>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</si>
  <si>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</si>
  <si>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</si>
  <si>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</si>
  <si>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</si>
  <si>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</si>
  <si>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</si>
  <si>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</si>
  <si>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</si>
  <si>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</si>
  <si>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</si>
  <si>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</si>
  <si>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</si>
  <si>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</si>
  <si>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</si>
  <si>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</si>
  <si>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</si>
  <si>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</si>
  <si>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</si>
  <si>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</si>
  <si>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</si>
  <si>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</si>
  <si>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</si>
  <si>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</si>
  <si>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</si>
  <si>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</si>
  <si>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</si>
  <si>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</si>
  <si>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</si>
  <si>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</si>
  <si>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</si>
  <si>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</si>
  <si>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</si>
  <si>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</si>
  <si>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</si>
  <si>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</si>
  <si>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</si>
  <si>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</si>
  <si>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</si>
  <si>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</si>
  <si>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</si>
  <si>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</si>
  <si>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</si>
  <si>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</si>
  <si>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</si>
  <si>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</si>
  <si>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</si>
  <si>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</si>
  <si>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</si>
  <si>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</si>
  <si>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</si>
  <si>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</si>
  <si>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</si>
  <si>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</si>
  <si>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</si>
  <si>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</si>
  <si>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</si>
  <si>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</si>
  <si>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</si>
  <si>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</si>
  <si>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</si>
  <si>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</si>
  <si>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</si>
  <si>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</si>
  <si>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</si>
  <si>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</si>
  <si>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</si>
  <si>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</si>
  <si>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</si>
  <si>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</si>
  <si>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</si>
  <si>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</si>
  <si>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</si>
  <si>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</si>
  <si>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</si>
  <si>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</si>
  <si>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</si>
  <si>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</si>
  <si>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</si>
  <si>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</si>
  <si>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</si>
  <si>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</si>
  <si>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</si>
  <si>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</si>
  <si>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</si>
  <si>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</si>
  <si>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</si>
  <si>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</si>
  <si>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</si>
  <si>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</si>
  <si>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</si>
  <si>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</si>
  <si>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</si>
  <si>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</si>
  <si>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</si>
  <si>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</si>
  <si>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</si>
  <si>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</si>
  <si>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</si>
  <si>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</si>
  <si>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</si>
  <si>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</si>
  <si>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</si>
  <si>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</si>
  <si>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</si>
  <si>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</si>
  <si>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</si>
  <si>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</si>
  <si>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</si>
  <si>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</si>
  <si>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</si>
  <si>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</si>
  <si>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</si>
  <si>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</si>
  <si>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</si>
  <si>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</si>
  <si>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</si>
  <si>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</si>
  <si>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</si>
  <si>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</si>
  <si>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</si>
  <si>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</si>
  <si>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</si>
  <si>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</si>
  <si>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</si>
  <si>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</si>
  <si>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</si>
  <si>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</si>
  <si>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</si>
  <si>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</si>
  <si>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</si>
  <si>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</si>
  <si>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</si>
  <si>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</si>
  <si>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</si>
  <si>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</si>
  <si>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</si>
  <si>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</si>
  <si>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</si>
  <si>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</si>
  <si>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</si>
  <si>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</si>
  <si>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</si>
  <si>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</si>
  <si>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</si>
  <si>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</si>
  <si>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</si>
  <si>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</si>
  <si>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</si>
  <si>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</si>
  <si>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</si>
  <si>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</si>
  <si>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</si>
  <si>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</si>
  <si>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</si>
  <si>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</si>
  <si>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</si>
  <si>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</si>
  <si>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</si>
  <si>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</si>
  <si>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</si>
  <si>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</si>
  <si>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</si>
  <si>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</si>
  <si>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</si>
  <si>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</si>
  <si>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</si>
  <si>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</si>
  <si>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</si>
  <si>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</si>
  <si>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</si>
  <si>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</si>
  <si>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</si>
  <si>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</si>
  <si>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</si>
  <si>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</si>
  <si>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</si>
  <si>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</si>
  <si>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</si>
  <si>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</si>
  <si>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</si>
  <si>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</si>
  <si>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</si>
  <si>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</si>
  <si>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</si>
  <si>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</si>
  <si>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</si>
  <si>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</si>
  <si>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</si>
  <si>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</si>
  <si>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</si>
  <si>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</si>
  <si>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</si>
  <si>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</si>
  <si>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</si>
  <si>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</si>
  <si>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</si>
  <si>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</si>
  <si>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</si>
  <si>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</si>
  <si>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</si>
  <si>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</si>
  <si>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</si>
  <si>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</si>
  <si>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</si>
  <si>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</si>
  <si>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</si>
  <si>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</si>
  <si>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</si>
  <si>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</si>
  <si>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</si>
  <si>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</si>
  <si>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</si>
  <si>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</si>
  <si>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</si>
  <si>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</si>
  <si>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</si>
  <si>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</si>
  <si>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</si>
  <si>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</si>
  <si>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</si>
  <si>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</si>
  <si>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</si>
  <si>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</si>
  <si>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</si>
  <si>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</si>
  <si>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</si>
  <si>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</si>
  <si>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</si>
  <si>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</si>
  <si>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</si>
  <si>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</si>
  <si>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</si>
  <si>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</si>
  <si>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</si>
  <si>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</si>
  <si>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</si>
  <si>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</si>
  <si>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</si>
  <si>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</si>
  <si>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</si>
  <si>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</si>
  <si>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</si>
  <si>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</si>
  <si>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</si>
  <si>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</si>
  <si>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</si>
  <si>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</si>
  <si>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</si>
  <si>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</si>
  <si>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</si>
  <si>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</si>
  <si>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</si>
  <si>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</si>
  <si>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</si>
  <si>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</si>
  <si>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</si>
  <si>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</si>
  <si>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</si>
  <si>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</si>
  <si>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</si>
  <si>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</si>
  <si>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</si>
  <si>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</si>
  <si>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</si>
  <si>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</si>
  <si>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</si>
  <si>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</si>
  <si>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</si>
  <si>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</si>
  <si>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</si>
  <si>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</si>
  <si>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</si>
  <si>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</si>
  <si>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</si>
  <si>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</si>
  <si>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</si>
  <si>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</si>
  <si>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</si>
  <si>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</si>
  <si>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</si>
  <si>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</si>
  <si>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</si>
  <si>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</si>
  <si>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</si>
  <si>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</si>
  <si>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</si>
  <si>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</si>
  <si>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</si>
  <si>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</si>
  <si>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</si>
  <si>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</si>
  <si>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</si>
  <si>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</si>
  <si>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</si>
  <si>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</si>
  <si>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</si>
  <si>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</si>
  <si>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</si>
  <si>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</si>
  <si>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</si>
  <si>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</si>
  <si>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</si>
  <si>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</si>
  <si>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</si>
  <si>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</si>
  <si>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</si>
  <si>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</si>
  <si>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</si>
  <si>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</si>
  <si>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</si>
  <si>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</si>
  <si>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</si>
  <si>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</si>
  <si>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</si>
  <si>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</si>
  <si>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</si>
  <si>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</si>
  <si>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</si>
  <si>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</si>
  <si>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</si>
  <si>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</si>
  <si>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</si>
  <si>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</si>
  <si>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</si>
  <si>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</si>
  <si>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</si>
  <si>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</si>
  <si>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</si>
  <si>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</si>
  <si>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</si>
  <si>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</si>
  <si>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</si>
  <si>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</si>
  <si>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</si>
  <si>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</si>
  <si>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</si>
  <si>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</si>
  <si>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</si>
  <si>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</si>
  <si>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</si>
  <si>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</si>
  <si>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</si>
  <si>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</si>
  <si>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</si>
  <si>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</si>
  <si>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</si>
  <si>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</si>
  <si>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</si>
  <si>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</si>
  <si>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</si>
  <si>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</si>
  <si>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</si>
  <si>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</si>
  <si>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</si>
  <si>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</si>
  <si>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</si>
  <si>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</si>
  <si>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</si>
  <si>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</si>
  <si>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</si>
  <si>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</si>
  <si>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</si>
  <si>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</si>
  <si>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</si>
  <si>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</si>
  <si>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</si>
  <si>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</si>
  <si>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</si>
  <si>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</si>
  <si>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</si>
  <si>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</si>
  <si>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</si>
  <si>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</si>
  <si>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</si>
  <si>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</si>
  <si>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</si>
  <si>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</si>
  <si>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</si>
  <si>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</si>
  <si>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</si>
  <si>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</si>
  <si>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</si>
  <si>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</si>
  <si>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</si>
  <si>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</si>
  <si>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</si>
  <si>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</si>
  <si>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</si>
  <si>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</si>
  <si>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</si>
  <si>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</si>
  <si>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</si>
  <si>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</si>
  <si>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</si>
  <si>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</si>
  <si>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</si>
  <si>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</si>
  <si>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</si>
  <si>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</si>
  <si>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</si>
  <si>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</si>
  <si>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</si>
  <si>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</si>
  <si>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</si>
  <si>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</si>
  <si>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</si>
  <si>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</si>
  <si>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</si>
  <si>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</si>
  <si>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</si>
  <si>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</si>
  <si>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</si>
  <si>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</si>
  <si>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</si>
  <si>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</si>
  <si>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</si>
  <si>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</si>
  <si>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</si>
  <si>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</si>
  <si>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</si>
  <si>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</si>
  <si>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</si>
  <si>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</si>
  <si>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</si>
  <si>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</si>
  <si>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</si>
  <si>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</si>
  <si>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</si>
  <si>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</si>
  <si>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</si>
  <si>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</si>
  <si>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</si>
  <si>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</si>
  <si>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</si>
  <si>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</si>
  <si>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</si>
  <si>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</si>
  <si>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</si>
  <si>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</si>
  <si>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</si>
  <si>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</si>
  <si>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</si>
  <si>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</si>
  <si>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</si>
  <si>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</si>
  <si>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</si>
  <si>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</si>
  <si>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</si>
  <si>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</si>
  <si>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</si>
  <si>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</si>
  <si>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</si>
  <si>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</si>
  <si>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</si>
  <si>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</si>
  <si>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</si>
  <si>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</si>
  <si>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</si>
  <si>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</si>
  <si>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</si>
  <si>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</si>
  <si>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</si>
  <si>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</si>
  <si>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</si>
  <si>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</si>
  <si>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</si>
  <si>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</si>
  <si>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</si>
  <si>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</si>
  <si>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</si>
  <si>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</si>
  <si>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</si>
  <si>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</si>
  <si>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</si>
  <si>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</si>
  <si>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</si>
  <si>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</si>
  <si>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</si>
  <si>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</si>
  <si>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</si>
  <si>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</si>
  <si>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</si>
  <si>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</si>
  <si>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</si>
  <si>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</si>
  <si>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</si>
  <si>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</si>
  <si>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</si>
  <si>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</si>
  <si>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</si>
  <si>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</si>
  <si>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</si>
  <si>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</si>
  <si>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</si>
  <si>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</si>
  <si>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</si>
  <si>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</si>
  <si>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</si>
  <si>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</si>
  <si>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</si>
  <si>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</si>
  <si>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</si>
  <si>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</si>
  <si>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</si>
  <si>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</si>
  <si>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</si>
  <si>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</si>
  <si>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</si>
  <si>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</si>
  <si>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</si>
  <si>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</si>
  <si>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</si>
  <si>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</si>
  <si>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</si>
  <si>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</si>
  <si>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</si>
  <si>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</si>
  <si>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</si>
  <si>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</si>
  <si>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</si>
  <si>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</si>
  <si>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</si>
  <si>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</si>
  <si>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</si>
  <si>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</si>
  <si>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</si>
  <si>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</si>
  <si>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</si>
  <si>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</si>
  <si>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</si>
  <si>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</si>
  <si>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</si>
  <si>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</si>
  <si>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</si>
  <si>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</si>
  <si>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</si>
  <si>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</si>
  <si>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</si>
  <si>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</si>
  <si>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</si>
  <si>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</si>
  <si>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</si>
  <si>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</si>
  <si>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</si>
  <si>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</si>
  <si>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</si>
  <si>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</si>
  <si>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</si>
  <si>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</si>
  <si>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</si>
  <si>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</si>
  <si>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</si>
  <si>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</si>
  <si>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</si>
  <si>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</si>
  <si>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</si>
  <si>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</si>
  <si>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</si>
  <si>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</si>
  <si>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</si>
  <si>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</si>
  <si>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</si>
  <si>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</si>
  <si>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</si>
  <si>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</si>
  <si>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</si>
  <si>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</si>
  <si>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</si>
  <si>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</si>
  <si>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</si>
  <si>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</si>
  <si>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</si>
  <si>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</si>
  <si>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</si>
  <si>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</si>
  <si>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</si>
  <si>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</si>
  <si>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</si>
  <si>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</si>
  <si>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</si>
  <si>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</si>
  <si>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</si>
  <si>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</si>
  <si>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</si>
  <si>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</si>
  <si>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</si>
  <si>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</si>
  <si>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</si>
  <si>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</si>
  <si>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</si>
  <si>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</si>
  <si>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</si>
  <si>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</si>
  <si>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</si>
  <si>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</si>
  <si>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</si>
  <si>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</si>
  <si>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</si>
  <si>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</si>
  <si>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</si>
  <si>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</si>
  <si>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</si>
  <si>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</si>
  <si>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</si>
  <si>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</si>
  <si>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</si>
  <si>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</si>
  <si>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</si>
  <si>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</si>
  <si>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</si>
  <si>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</si>
  <si>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</si>
  <si>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</si>
  <si>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</si>
  <si>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</si>
  <si>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</si>
  <si>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</si>
  <si>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</si>
  <si>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</si>
  <si>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</si>
  <si>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</si>
  <si>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</si>
  <si>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</si>
  <si>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</si>
  <si>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</si>
  <si>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</si>
  <si>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</si>
  <si>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</si>
  <si>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</si>
  <si>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</si>
  <si>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</si>
  <si>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</si>
  <si>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</si>
  <si>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</si>
  <si>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</si>
  <si>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</si>
  <si>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</si>
  <si>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</si>
  <si>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</si>
  <si>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</si>
  <si>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</si>
  <si>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</si>
  <si>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</si>
  <si>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</si>
  <si>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</si>
  <si>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</si>
  <si>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</si>
  <si>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</si>
  <si>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</si>
  <si>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</si>
  <si>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</si>
  <si>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</si>
  <si>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</si>
  <si>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</si>
  <si>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</si>
  <si>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</si>
  <si>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</si>
  <si>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</si>
  <si>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</si>
  <si>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</si>
  <si>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</si>
  <si>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</si>
  <si>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</si>
  <si>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</si>
  <si>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</si>
  <si>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</si>
  <si>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</si>
  <si>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</si>
  <si>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</si>
  <si>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</si>
  <si>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</si>
  <si>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</si>
  <si>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</si>
  <si>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</si>
  <si>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</si>
  <si>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</si>
  <si>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</si>
  <si>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</si>
  <si>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</si>
  <si>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</si>
  <si>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</si>
  <si>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</si>
  <si>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</si>
  <si>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</si>
  <si>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</si>
  <si>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</si>
  <si>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</si>
  <si>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</si>
  <si>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</si>
  <si>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</si>
  <si>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</si>
  <si>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</si>
  <si>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</si>
  <si>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</si>
  <si>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</si>
  <si>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</si>
  <si>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</si>
  <si>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</si>
  <si>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</si>
  <si>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</si>
  <si>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</si>
  <si>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</si>
  <si>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</si>
  <si>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</si>
  <si>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</si>
  <si>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</si>
  <si>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</si>
  <si>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</si>
  <si>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</si>
  <si>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</si>
  <si>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</si>
  <si>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</si>
  <si>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</si>
  <si>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</si>
  <si>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</si>
  <si>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</si>
  <si>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</si>
  <si>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</si>
  <si>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</si>
  <si>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</si>
  <si>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</si>
  <si>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</si>
  <si>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</si>
  <si>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</si>
  <si>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</si>
  <si>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</si>
  <si>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</si>
  <si>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</si>
  <si>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</si>
  <si>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</si>
  <si>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</si>
  <si>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</si>
  <si>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</si>
  <si>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</si>
  <si>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</si>
  <si>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</si>
  <si>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</si>
  <si>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</si>
  <si>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</si>
  <si>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</si>
  <si>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</si>
  <si>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</si>
  <si>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</si>
  <si>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</si>
  <si>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</si>
  <si>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</si>
  <si>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</si>
  <si>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</si>
  <si>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</si>
  <si>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</si>
  <si>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</si>
  <si>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</si>
  <si>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</si>
  <si>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</si>
  <si>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</si>
  <si>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</si>
  <si>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</si>
  <si>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</si>
  <si>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</si>
  <si>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</si>
  <si>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</si>
  <si>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</si>
  <si>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</si>
  <si>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</si>
  <si>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</si>
  <si>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</si>
  <si>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</si>
  <si>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</si>
  <si>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</si>
  <si>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</si>
  <si>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</si>
  <si>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</si>
  <si>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</si>
  <si>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</si>
  <si>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</si>
  <si>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</si>
  <si>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</si>
  <si>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</si>
  <si>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</si>
  <si>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</si>
  <si>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</si>
  <si>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</si>
  <si>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</si>
  <si>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</si>
  <si>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</si>
  <si>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</si>
  <si>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</si>
  <si>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</si>
  <si>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</si>
  <si>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</si>
  <si>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</si>
  <si>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</si>
  <si>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</si>
  <si>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</si>
  <si>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</si>
  <si>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</si>
  <si>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</si>
  <si>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</si>
  <si>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</si>
  <si>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</si>
  <si>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</si>
  <si>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</si>
  <si>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</si>
  <si>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</si>
  <si>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</si>
  <si>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</si>
  <si>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</si>
  <si>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</si>
  <si>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</si>
  <si>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</si>
  <si>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</si>
  <si>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</si>
  <si>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</si>
  <si>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</si>
  <si>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</si>
  <si>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</si>
  <si>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</si>
  <si>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</si>
  <si>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</si>
  <si>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</si>
  <si>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</si>
  <si>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</si>
  <si>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</si>
  <si>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</si>
  <si>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</si>
  <si>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</si>
  <si>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</si>
  <si>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</si>
  <si>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</si>
  <si>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</si>
  <si>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</si>
  <si>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</si>
  <si>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</si>
  <si>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</si>
  <si>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</si>
  <si>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</si>
  <si>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</si>
  <si>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</si>
  <si>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</si>
  <si>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</si>
  <si>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</si>
  <si>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</si>
  <si>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</si>
  <si>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</si>
  <si>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</si>
  <si>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</si>
  <si>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</si>
  <si>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</si>
  <si>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</si>
  <si>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</si>
  <si>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</si>
  <si>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</si>
  <si>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</si>
  <si>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</si>
  <si>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</si>
  <si>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</si>
  <si>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</si>
  <si>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</si>
  <si>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</si>
  <si>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</si>
  <si>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</si>
  <si>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</si>
  <si>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</si>
  <si>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</si>
  <si>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</si>
  <si>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</si>
  <si>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</si>
  <si>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</si>
  <si>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</si>
  <si>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</si>
  <si>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</si>
  <si>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</si>
  <si>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</si>
  <si>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</si>
  <si>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</si>
  <si>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</si>
  <si>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</si>
  <si>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</si>
  <si>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</si>
  <si>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</si>
  <si>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</si>
  <si>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</si>
  <si>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</si>
  <si>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</si>
  <si>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</si>
  <si>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</si>
  <si>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</si>
  <si>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</si>
  <si>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</si>
  <si>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</si>
  <si>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</si>
  <si>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</si>
  <si>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</si>
  <si>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</si>
  <si>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</si>
  <si>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</si>
  <si>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</si>
  <si>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</si>
  <si>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</si>
  <si>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</si>
  <si>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</si>
  <si>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</si>
  <si>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</si>
  <si>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</si>
  <si>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</si>
  <si>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</si>
  <si>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</si>
  <si>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</si>
  <si>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</si>
  <si>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</si>
  <si>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</si>
  <si>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</si>
  <si>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</si>
  <si>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</si>
  <si>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</si>
  <si>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</si>
  <si>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</si>
  <si>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</si>
  <si>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</si>
  <si>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</si>
  <si>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</si>
  <si>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</si>
  <si>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</si>
  <si>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</si>
  <si>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</si>
  <si>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</si>
  <si>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</si>
  <si>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</si>
  <si>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</si>
  <si>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</si>
  <si>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</si>
  <si>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</si>
  <si>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</si>
  <si>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</si>
  <si>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</si>
  <si>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</si>
  <si>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</si>
  <si>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</si>
  <si>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</si>
  <si>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</si>
  <si>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</si>
  <si>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</si>
  <si>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</si>
  <si>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</si>
  <si>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</si>
  <si>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</si>
  <si>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</si>
  <si>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</si>
  <si>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</si>
  <si>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</si>
  <si>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</si>
  <si>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</si>
  <si>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</si>
  <si>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</si>
  <si>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</si>
  <si>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</si>
  <si>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</si>
  <si>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</si>
  <si>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</si>
  <si>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</si>
  <si>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</si>
  <si>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</si>
  <si>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</si>
  <si>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</si>
  <si>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</si>
  <si>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</si>
  <si>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</si>
  <si>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</si>
  <si>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</si>
  <si>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</si>
  <si>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</si>
  <si>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</si>
  <si>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</si>
  <si>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</si>
  <si>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</si>
  <si>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</si>
  <si>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</si>
  <si>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</si>
  <si>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</si>
  <si>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</si>
  <si>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</si>
  <si>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</si>
  <si>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</si>
  <si>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</si>
  <si>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</si>
  <si>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</si>
  <si>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</si>
  <si>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</si>
  <si>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</si>
  <si>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</si>
  <si>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</si>
  <si>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</si>
  <si>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</si>
  <si>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</si>
  <si>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</si>
  <si>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</si>
  <si>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</si>
  <si>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</si>
  <si>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</si>
  <si>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</si>
  <si>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</si>
  <si>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</si>
  <si>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</si>
  <si>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</si>
  <si>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</si>
  <si>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</si>
  <si>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</si>
  <si>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</si>
  <si>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</si>
  <si>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</si>
  <si>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</si>
  <si>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</si>
  <si>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</si>
  <si>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</si>
  <si>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</si>
  <si>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</si>
  <si>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</si>
  <si>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</si>
  <si>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</si>
  <si>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</si>
  <si>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</si>
  <si>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</si>
  <si>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</si>
  <si>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</si>
  <si>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</si>
  <si>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</si>
  <si>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</si>
  <si>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</si>
  <si>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</si>
  <si>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</si>
  <si>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</si>
  <si>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</si>
  <si>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</si>
  <si>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</si>
  <si>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</si>
  <si>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</si>
  <si>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</si>
  <si>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</si>
  <si>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</si>
  <si>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</si>
  <si>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</si>
  <si>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</si>
  <si>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</si>
  <si>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</si>
  <si>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</si>
  <si>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</si>
  <si>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</si>
  <si>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</si>
  <si>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</si>
  <si>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</si>
  <si>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</si>
  <si>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</si>
  <si>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</si>
  <si>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</si>
  <si>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</si>
  <si>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</si>
  <si>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</si>
  <si>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</si>
  <si>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</si>
  <si>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</si>
  <si>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</si>
  <si>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</si>
  <si>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</si>
  <si>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</si>
  <si>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</si>
  <si>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</si>
  <si>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</si>
  <si>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</si>
  <si>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</si>
  <si>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</si>
  <si>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</si>
  <si>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</si>
  <si>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</si>
  <si>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</si>
  <si>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</si>
  <si>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</si>
  <si>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</si>
  <si>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</si>
  <si>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</si>
  <si>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</si>
  <si>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</si>
  <si>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</si>
  <si>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</si>
  <si>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</si>
  <si>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</si>
  <si>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</si>
  <si>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</si>
  <si>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</si>
  <si>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</si>
  <si>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</si>
  <si>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</si>
  <si>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</si>
  <si>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</si>
  <si>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</si>
  <si>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</si>
  <si>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</si>
  <si>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</si>
  <si>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</si>
  <si>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</si>
  <si>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</si>
  <si>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</si>
  <si>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</si>
  <si>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</si>
  <si>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</si>
  <si>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</si>
  <si>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</si>
  <si>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</si>
  <si>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</si>
  <si>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</si>
  <si>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</si>
  <si>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</si>
  <si>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</si>
  <si>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</si>
  <si>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</si>
  <si>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</si>
  <si>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</si>
  <si>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</si>
  <si>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</si>
  <si>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</si>
  <si>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</si>
  <si>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</si>
  <si>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</si>
  <si>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</si>
  <si>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</si>
  <si>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</si>
  <si>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</si>
  <si>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</si>
  <si>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</si>
  <si>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</si>
  <si>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</si>
  <si>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</si>
  <si>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</si>
  <si>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</si>
  <si>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</si>
  <si>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</si>
  <si>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</si>
  <si>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</si>
  <si>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</si>
  <si>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</si>
  <si>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</si>
  <si>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</si>
  <si>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</si>
  <si>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</si>
  <si>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</si>
  <si>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</si>
  <si>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</si>
  <si>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</si>
  <si>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</si>
  <si>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</si>
  <si>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</si>
  <si>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</si>
  <si>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</si>
  <si>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</si>
  <si>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</si>
  <si>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</si>
  <si>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</si>
  <si>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</si>
  <si>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</si>
  <si>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</si>
  <si>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</si>
  <si>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</si>
  <si>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</si>
  <si>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</si>
  <si>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</si>
  <si>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</si>
  <si>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</si>
  <si>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</si>
  <si>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</si>
  <si>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</si>
  <si>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</si>
  <si>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</si>
  <si>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</si>
  <si>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</si>
  <si>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</si>
  <si>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</si>
  <si>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</si>
  <si>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</si>
  <si>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</si>
  <si>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</si>
  <si>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</si>
  <si>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</si>
  <si>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</si>
  <si>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</si>
  <si>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</si>
  <si>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</si>
  <si>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</si>
  <si>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</si>
  <si>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</si>
  <si>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</si>
  <si>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</si>
  <si>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</si>
  <si>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</si>
  <si>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</si>
  <si>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</si>
  <si>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</si>
  <si>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</si>
  <si>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</si>
  <si>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</si>
  <si>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</si>
  <si>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</si>
  <si>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</si>
  <si>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</si>
  <si>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</si>
  <si>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</si>
  <si>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</si>
  <si>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</si>
  <si>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</si>
  <si>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</si>
  <si>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</si>
  <si>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</si>
  <si>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</si>
  <si>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</si>
  <si>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</si>
  <si>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</si>
  <si>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</si>
  <si>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</si>
  <si>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</si>
  <si>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</si>
  <si>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</si>
  <si>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</si>
  <si>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</si>
  <si>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</si>
  <si>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</si>
  <si>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</si>
  <si>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</si>
  <si>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</si>
  <si>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</si>
  <si>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</si>
  <si>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</si>
  <si>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</si>
  <si>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</si>
  <si>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</si>
  <si>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</si>
  <si>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</si>
  <si>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</si>
  <si>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</si>
  <si>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</si>
  <si>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</si>
  <si>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</si>
  <si>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</si>
  <si>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</si>
  <si>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</si>
  <si>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</si>
  <si>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</si>
  <si>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</si>
  <si>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</si>
  <si>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</si>
  <si>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</si>
  <si>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</si>
  <si>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</si>
  <si>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</si>
  <si>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</si>
  <si>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</si>
  <si>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</si>
  <si>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</si>
  <si>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</si>
  <si>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</si>
  <si>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</si>
  <si>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</si>
  <si>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</si>
  <si>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</si>
  <si>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</si>
  <si>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</si>
  <si>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</si>
  <si>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</si>
  <si>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</si>
  <si>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</si>
  <si>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</si>
  <si>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</si>
  <si>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</si>
  <si>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</si>
  <si>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</si>
  <si>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</si>
  <si>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</si>
  <si>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</si>
  <si>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</si>
  <si>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</si>
  <si>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</si>
  <si>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</si>
  <si>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</si>
  <si>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</si>
  <si>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</si>
  <si>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</si>
  <si>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</si>
  <si>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</si>
  <si>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</si>
  <si>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</si>
  <si>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</si>
  <si>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</si>
  <si>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</si>
  <si>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</si>
  <si>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</si>
  <si>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</si>
  <si>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</si>
  <si>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</si>
  <si>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</si>
  <si>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</si>
  <si>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</si>
  <si>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</si>
  <si>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</si>
  <si>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</si>
  <si>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</si>
  <si>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</si>
  <si>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</si>
  <si>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</si>
  <si>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</si>
  <si>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</si>
  <si>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</si>
  <si>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</si>
  <si>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</si>
  <si>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</si>
  <si>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</si>
  <si>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</si>
  <si>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</si>
  <si>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</si>
  <si>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</si>
  <si>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</si>
  <si>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</si>
  <si>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</si>
  <si>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</si>
  <si>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</si>
  <si>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</si>
  <si>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</si>
  <si>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</si>
  <si>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</si>
  <si>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</si>
  <si>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</si>
  <si>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</si>
  <si>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</si>
  <si>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</si>
  <si>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</si>
  <si>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</si>
  <si>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</si>
  <si>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</si>
  <si>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</si>
  <si>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</si>
  <si>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</si>
  <si>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</si>
  <si>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</si>
  <si>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</si>
  <si>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</si>
  <si>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</si>
  <si>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</si>
  <si>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</si>
  <si>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</si>
  <si>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</si>
  <si>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</si>
  <si>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</si>
  <si>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</si>
  <si>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</si>
  <si>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</si>
  <si>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</si>
  <si>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</si>
  <si>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</si>
  <si>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</si>
  <si>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</si>
  <si>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</si>
  <si>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</si>
  <si>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</si>
  <si>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</si>
  <si>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</si>
  <si>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</si>
  <si>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</si>
  <si>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</si>
  <si>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</si>
  <si>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</si>
  <si>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</si>
  <si>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</si>
  <si>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</si>
  <si>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</si>
  <si>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</si>
  <si>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</si>
  <si>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</si>
  <si>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</si>
  <si>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</si>
  <si>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</si>
  <si>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</si>
  <si>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</si>
  <si>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</si>
  <si>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</si>
  <si>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</si>
  <si>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</si>
  <si>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</si>
  <si>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</si>
  <si>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</si>
  <si>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</si>
  <si>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</si>
  <si>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</si>
  <si>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</si>
  <si>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</si>
  <si>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</si>
  <si>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</si>
  <si>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</si>
  <si>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</si>
  <si>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</si>
  <si>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</si>
  <si>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</si>
  <si>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</si>
  <si>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</si>
  <si>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</si>
  <si>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</si>
  <si>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</si>
  <si>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</si>
  <si>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</si>
  <si>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</si>
  <si>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</si>
  <si>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</si>
  <si>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</si>
  <si>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</si>
  <si>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</si>
  <si>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</si>
  <si>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</si>
  <si>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</si>
  <si>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</si>
  <si>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</si>
  <si>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</si>
  <si>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</si>
  <si>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</si>
  <si>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</si>
  <si>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</si>
  <si>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</si>
  <si>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</si>
  <si>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</si>
  <si>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</si>
  <si>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</si>
  <si>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</si>
  <si>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</si>
  <si>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</si>
  <si>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</si>
  <si>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</si>
  <si>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</si>
  <si>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</si>
  <si>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</si>
  <si>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</si>
  <si>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</si>
  <si>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</si>
  <si>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</si>
  <si>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</si>
  <si>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</si>
  <si>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</si>
  <si>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</si>
  <si>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</si>
  <si>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</si>
  <si>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</si>
  <si>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</si>
  <si>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</si>
  <si>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</si>
  <si>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</si>
  <si>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</si>
  <si>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</si>
  <si>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</si>
  <si>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</si>
  <si>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</si>
  <si>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</si>
  <si>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</si>
  <si>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</si>
  <si>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</si>
  <si>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</si>
  <si>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</si>
  <si>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</si>
  <si>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</si>
  <si>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</si>
  <si>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</si>
  <si>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</si>
  <si>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</si>
  <si>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</si>
  <si>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</si>
  <si>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</si>
  <si>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</si>
  <si>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</si>
  <si>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</si>
  <si>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</si>
  <si>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</si>
  <si>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</si>
  <si>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</si>
  <si>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</si>
  <si>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</si>
  <si>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</si>
  <si>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</si>
  <si>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</si>
  <si>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</si>
  <si>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</si>
  <si>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</si>
  <si>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</si>
  <si>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</si>
  <si>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</si>
  <si>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</si>
  <si>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</si>
  <si>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</si>
  <si>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</si>
  <si>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</si>
  <si>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</si>
  <si>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</si>
  <si>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</si>
  <si>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</si>
  <si>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</si>
  <si>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</si>
  <si>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</si>
  <si>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</si>
  <si>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</si>
  <si>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</si>
  <si>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</si>
  <si>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</si>
  <si>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</si>
  <si>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</si>
  <si>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</si>
  <si>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</si>
  <si>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</si>
  <si>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</si>
  <si>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</si>
  <si>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</si>
  <si>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</si>
  <si>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</si>
  <si>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</si>
  <si>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</si>
  <si>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</si>
  <si>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</si>
  <si>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</si>
  <si>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</si>
  <si>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</si>
  <si>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</si>
  <si>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</si>
  <si>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</si>
  <si>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</si>
  <si>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</si>
  <si>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</si>
  <si>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</si>
  <si>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</si>
  <si>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</si>
  <si>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</si>
  <si>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</si>
  <si>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</si>
  <si>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</si>
  <si>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</si>
  <si>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</si>
  <si>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</si>
  <si>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</si>
  <si>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</si>
  <si>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</si>
  <si>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</si>
  <si>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</si>
  <si>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</si>
  <si>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</si>
  <si>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</si>
  <si>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</si>
  <si>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</si>
  <si>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</si>
  <si>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</si>
  <si>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</si>
  <si>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</si>
  <si>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</si>
  <si>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</si>
  <si>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</si>
  <si>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</si>
  <si>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</si>
  <si>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</si>
  <si>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</si>
  <si>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</si>
  <si>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</si>
  <si>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</si>
  <si>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</si>
  <si>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</si>
  <si>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</si>
  <si>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</si>
  <si>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</si>
  <si>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</si>
  <si>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</si>
  <si>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</si>
  <si>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</si>
  <si>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</si>
  <si>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</si>
  <si>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</si>
  <si>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</si>
  <si>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</si>
  <si>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</si>
  <si>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</si>
  <si>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</si>
  <si>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</si>
  <si>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</si>
  <si>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</si>
  <si>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</si>
  <si>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</si>
  <si>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</si>
  <si>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</si>
  <si>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</si>
  <si>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</si>
  <si>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</si>
  <si>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</si>
  <si>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</si>
  <si>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</si>
  <si>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</si>
  <si>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</si>
  <si>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</si>
  <si>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</si>
  <si>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</si>
  <si>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</si>
  <si>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</si>
  <si>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</si>
  <si>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</si>
  <si>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</si>
  <si>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</si>
  <si>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</si>
  <si>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</si>
  <si>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</si>
  <si>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</si>
  <si>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</si>
  <si>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</si>
  <si>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</si>
  <si>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</si>
  <si>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</si>
  <si>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</si>
  <si>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</si>
  <si>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</si>
  <si>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</si>
  <si>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</si>
  <si>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</si>
  <si>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</si>
  <si>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</si>
  <si>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</si>
  <si>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</si>
  <si>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</si>
  <si>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</si>
  <si>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</si>
  <si>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</si>
  <si>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</si>
  <si>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</si>
  <si>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</si>
  <si>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</si>
  <si>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</si>
  <si>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</si>
  <si>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</si>
  <si>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</si>
  <si>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</si>
  <si>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</si>
  <si>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</si>
  <si>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</si>
  <si>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</si>
  <si>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</si>
  <si>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</si>
  <si>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</si>
  <si>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</si>
  <si>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</si>
  <si>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</si>
  <si>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</si>
  <si>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</si>
  <si>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</si>
  <si>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</si>
  <si>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</si>
  <si>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</si>
  <si>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</si>
  <si>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</si>
  <si>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</si>
  <si>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</si>
  <si>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</si>
  <si>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</si>
  <si>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</si>
  <si>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</si>
  <si>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</si>
  <si>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</si>
  <si>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</si>
  <si>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</si>
  <si>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</si>
  <si>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</si>
  <si>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</si>
  <si>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</si>
  <si>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</si>
  <si>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</si>
  <si>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</si>
  <si>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</si>
  <si>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</si>
  <si>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</si>
  <si>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</si>
  <si>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</si>
  <si>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</si>
  <si>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</si>
  <si>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</si>
  <si>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</si>
  <si>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</si>
  <si>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</si>
  <si>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</si>
  <si>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</si>
  <si>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</si>
  <si>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</si>
  <si>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</si>
  <si>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</si>
  <si>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</si>
  <si>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</si>
  <si>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</si>
  <si>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</si>
  <si>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</si>
  <si>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</si>
  <si>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</si>
  <si>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</si>
  <si>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</si>
  <si>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</si>
  <si>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</si>
  <si>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</si>
  <si>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</si>
  <si>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</si>
  <si>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</si>
  <si>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</si>
  <si>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</si>
  <si>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</si>
  <si>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</si>
  <si>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</si>
  <si>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</si>
  <si>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</si>
  <si>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</si>
  <si>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</si>
  <si>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</si>
  <si>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</si>
  <si>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</si>
  <si>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</si>
  <si>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</si>
  <si>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</si>
  <si>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</si>
  <si>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</si>
  <si>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</si>
  <si>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</si>
  <si>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</si>
  <si>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</si>
  <si>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</si>
  <si>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</si>
  <si>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</si>
  <si>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</si>
  <si>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</si>
  <si>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</si>
  <si>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</si>
  <si>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</si>
  <si>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</si>
  <si>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</si>
  <si>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</si>
  <si>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</si>
  <si>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</si>
  <si>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</si>
  <si>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</si>
  <si>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</si>
  <si>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</si>
  <si>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</si>
  <si>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</si>
  <si>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</si>
  <si>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</si>
  <si>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</si>
  <si>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</si>
  <si>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</si>
  <si>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</si>
  <si>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</si>
  <si>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</si>
  <si>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</si>
  <si>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</si>
  <si>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</si>
  <si>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</si>
  <si>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</si>
  <si>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</si>
  <si>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</si>
  <si>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</si>
  <si>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</si>
  <si>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</si>
  <si>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</si>
  <si>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</si>
  <si>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</si>
  <si>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</si>
  <si>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</si>
  <si>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</si>
  <si>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</si>
  <si>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</si>
  <si>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</si>
  <si>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</si>
  <si>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</si>
  <si>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</si>
  <si>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</si>
  <si>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</si>
  <si>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</si>
  <si>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</si>
  <si>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</si>
  <si>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</si>
  <si>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</si>
  <si>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</si>
  <si>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</si>
  <si>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</si>
  <si>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</si>
  <si>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</si>
  <si>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</si>
  <si>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</si>
  <si>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</si>
  <si>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</si>
  <si>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</si>
  <si>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</si>
  <si>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</si>
  <si>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</si>
  <si>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</si>
  <si>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</si>
  <si>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</si>
  <si>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</si>
  <si>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</si>
  <si>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</si>
  <si>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</si>
  <si>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</si>
  <si>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</si>
  <si>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</si>
  <si>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</si>
  <si>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</si>
  <si>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</si>
  <si>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</si>
  <si>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</si>
  <si>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</si>
  <si>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</si>
  <si>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</si>
  <si>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</si>
  <si>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</si>
  <si>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</si>
  <si>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</si>
  <si>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</si>
  <si>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</si>
  <si>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</si>
  <si>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</si>
  <si>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</si>
  <si>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</si>
  <si>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</si>
  <si>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</si>
  <si>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</si>
  <si>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</si>
  <si>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</si>
  <si>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</si>
  <si>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</si>
  <si>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</si>
  <si>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</si>
  <si>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</si>
  <si>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</si>
  <si>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</si>
  <si>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</si>
  <si>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</si>
  <si>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</si>
  <si>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</si>
  <si>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</si>
  <si>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</si>
  <si>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</si>
  <si>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</si>
  <si>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</si>
  <si>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</si>
  <si>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</si>
  <si>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</si>
  <si>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</si>
  <si>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</si>
  <si>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</si>
  <si>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</si>
  <si>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</si>
  <si>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</si>
  <si>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</si>
  <si>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</si>
  <si>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</si>
  <si>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</si>
  <si>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</si>
  <si>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</si>
  <si>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</si>
  <si>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</si>
  <si>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</si>
  <si>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</si>
  <si>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</si>
  <si>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</si>
  <si>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</si>
  <si>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</si>
  <si>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</si>
  <si>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</si>
  <si>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</si>
  <si>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</si>
  <si>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</si>
  <si>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</si>
  <si>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</si>
  <si>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</si>
  <si>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</si>
  <si>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</si>
  <si>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</si>
  <si>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</si>
  <si>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</si>
  <si>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</si>
  <si>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</si>
  <si>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</si>
  <si>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</si>
  <si>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</si>
  <si>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</si>
  <si>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</si>
  <si>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</si>
  <si>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</si>
  <si>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</si>
  <si>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</si>
  <si>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</si>
  <si>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</si>
  <si>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</si>
  <si>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</si>
  <si>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</si>
  <si>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</si>
  <si>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</si>
  <si>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</si>
  <si>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</si>
  <si>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</si>
  <si>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</si>
  <si>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</si>
  <si>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</si>
  <si>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</si>
  <si>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</si>
  <si>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</si>
  <si>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</si>
  <si>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</si>
  <si>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</si>
  <si>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</si>
  <si>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</si>
  <si>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</si>
  <si>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</si>
  <si>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</si>
  <si>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</si>
  <si>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</si>
  <si>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</si>
  <si>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</si>
  <si>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</si>
  <si>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</si>
  <si>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</si>
  <si>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</si>
  <si>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</si>
  <si>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</si>
  <si>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</si>
  <si>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</si>
  <si>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</si>
  <si>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</si>
  <si>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</si>
  <si>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</si>
  <si>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</si>
  <si>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</si>
  <si>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</si>
  <si>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</si>
  <si>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</si>
  <si>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</si>
  <si>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</si>
  <si>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</si>
  <si>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</si>
  <si>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</si>
  <si>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</si>
  <si>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</si>
  <si>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</si>
  <si>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</si>
  <si>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</si>
  <si>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</si>
  <si>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</si>
  <si>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</si>
  <si>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</si>
  <si>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</si>
  <si>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</si>
  <si>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</si>
  <si>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</si>
  <si>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</si>
  <si>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</si>
  <si>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</si>
  <si>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</si>
  <si>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</si>
  <si>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</si>
  <si>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</si>
  <si>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</si>
  <si>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</si>
  <si>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</si>
  <si>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</si>
  <si>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</si>
  <si>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</si>
  <si>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</si>
  <si>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</si>
  <si>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</si>
  <si>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</si>
  <si>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</si>
  <si>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</si>
  <si>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</si>
  <si>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</si>
  <si>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</si>
  <si>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</si>
  <si>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</si>
  <si>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</si>
  <si>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</si>
  <si>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</si>
  <si>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</si>
  <si>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</si>
  <si>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</si>
  <si>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</si>
  <si>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</si>
  <si>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</si>
  <si>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</si>
  <si>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</si>
  <si>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</si>
  <si>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</si>
  <si>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</si>
  <si>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</si>
  <si>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</si>
  <si>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</si>
  <si>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</si>
  <si>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</si>
  <si>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</si>
  <si>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</si>
  <si>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</si>
  <si>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</si>
  <si>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</si>
  <si>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</si>
  <si>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</si>
  <si>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</si>
  <si>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</si>
  <si>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</si>
  <si>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</si>
  <si>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</si>
  <si>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</si>
  <si>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</si>
  <si>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</si>
  <si>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</si>
  <si>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</si>
  <si>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</si>
  <si>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</si>
  <si>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</si>
  <si>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</si>
  <si>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</si>
  <si>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</si>
  <si>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</si>
  <si>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</si>
  <si>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</si>
  <si>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</si>
  <si>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</si>
  <si>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</si>
  <si>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</si>
  <si>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</si>
  <si>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</si>
  <si>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</si>
  <si>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</si>
  <si>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</si>
  <si>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</si>
  <si>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</si>
  <si>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</si>
  <si>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</si>
  <si>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</si>
  <si>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</si>
  <si>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</si>
  <si>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</si>
  <si>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</si>
  <si>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</si>
  <si>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</si>
  <si>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</si>
  <si>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</si>
  <si>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</si>
  <si>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</si>
  <si>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</si>
  <si>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</si>
  <si>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</si>
  <si>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</si>
  <si>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</si>
  <si>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</si>
  <si>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</si>
  <si>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</si>
  <si>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</si>
  <si>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</si>
  <si>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</si>
  <si>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</si>
  <si>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</si>
  <si>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</si>
  <si>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</si>
  <si>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</si>
  <si>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</si>
  <si>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</si>
  <si>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</si>
  <si>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</si>
  <si>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</si>
  <si>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</si>
  <si>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</si>
  <si>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</si>
  <si>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</si>
  <si>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</si>
  <si>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</si>
  <si>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</si>
  <si>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</si>
  <si>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</si>
  <si>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</si>
  <si>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</si>
  <si>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</si>
  <si>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</si>
  <si>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</si>
  <si>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</si>
  <si>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</si>
  <si>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</si>
  <si>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</si>
  <si>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</si>
  <si>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</si>
  <si>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</si>
  <si>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</si>
  <si>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</si>
  <si>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</si>
  <si>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</si>
  <si>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</si>
  <si>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</si>
  <si>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</si>
  <si>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</si>
  <si>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</si>
  <si>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</si>
  <si>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</si>
  <si>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</si>
  <si>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</si>
  <si>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</si>
  <si>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</si>
  <si>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</si>
  <si>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</si>
  <si>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</si>
  <si>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</si>
  <si>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</si>
  <si>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</si>
  <si>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</si>
  <si>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</si>
  <si>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</si>
  <si>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</si>
  <si>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</si>
  <si>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</si>
  <si>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</si>
  <si>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</si>
  <si>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</si>
  <si>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</si>
  <si>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</si>
  <si>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</si>
  <si>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</si>
  <si>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</si>
  <si>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</si>
  <si>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</si>
  <si>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</si>
  <si>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</si>
  <si>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</si>
  <si>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</si>
  <si>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</si>
  <si>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</si>
  <si>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</si>
  <si>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</si>
  <si>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</si>
  <si>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</si>
  <si>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</si>
  <si>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</si>
  <si>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</si>
  <si>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</si>
  <si>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</si>
  <si>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</si>
  <si>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</si>
  <si>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</si>
  <si>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</si>
  <si>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</si>
  <si>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</si>
  <si>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</si>
  <si>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</si>
  <si>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</si>
  <si>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</si>
  <si>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</si>
  <si>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</si>
  <si>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</si>
  <si>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</si>
  <si>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</si>
  <si>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</si>
  <si>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</si>
  <si>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</si>
  <si>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</si>
  <si>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</si>
  <si>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</si>
  <si>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</si>
  <si>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</si>
  <si>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</si>
  <si>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</si>
  <si>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</si>
  <si>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</si>
  <si>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</si>
  <si>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</si>
  <si>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</si>
  <si>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</si>
  <si>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</si>
  <si>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</si>
  <si>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</si>
  <si>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</si>
  <si>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</si>
  <si>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</si>
  <si>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</si>
  <si>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</si>
  <si>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</si>
  <si>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</si>
  <si>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</si>
  <si>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</si>
  <si>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</si>
  <si>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</si>
  <si>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</si>
  <si>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</si>
  <si>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</si>
  <si>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</si>
  <si>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</si>
  <si>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</si>
  <si>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</si>
  <si>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</si>
  <si>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</si>
  <si>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</si>
  <si>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</si>
  <si>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</si>
  <si>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</si>
  <si>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</si>
  <si>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</si>
  <si>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</si>
  <si>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</si>
  <si>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</si>
  <si>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</si>
  <si>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</si>
  <si>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</si>
  <si>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</si>
  <si>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</si>
  <si>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</si>
  <si>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</si>
  <si>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</si>
  <si>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</si>
  <si>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</si>
  <si>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</si>
  <si>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</si>
  <si>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</si>
  <si>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</si>
  <si>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</si>
  <si>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</si>
  <si>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</si>
  <si>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</si>
  <si>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</si>
  <si>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</si>
  <si>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</si>
  <si>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</si>
  <si>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</si>
  <si>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</si>
  <si>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</si>
  <si>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</si>
  <si>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</si>
  <si>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</si>
  <si>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</si>
  <si>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</si>
  <si>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</si>
  <si>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</si>
  <si>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</si>
  <si>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</si>
  <si>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</si>
  <si>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</si>
  <si>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</si>
  <si>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</si>
  <si>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</si>
  <si>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</si>
  <si>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</si>
  <si>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</si>
  <si>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</si>
  <si>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</si>
  <si>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</si>
  <si>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</si>
  <si>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</si>
  <si>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</si>
  <si>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</si>
  <si>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</si>
  <si>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</si>
  <si>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</si>
  <si>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</si>
  <si>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</si>
  <si>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</si>
  <si>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</si>
  <si>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</si>
  <si>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</si>
  <si>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</si>
  <si>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</si>
  <si>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</si>
  <si>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</si>
  <si>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</si>
  <si>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</si>
  <si>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</si>
  <si>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</si>
  <si>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</si>
  <si>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</si>
  <si>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</si>
  <si>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</si>
  <si>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</si>
  <si>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</si>
  <si>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</si>
  <si>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</si>
  <si>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</si>
  <si>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</si>
  <si>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</si>
  <si>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</si>
  <si>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</si>
  <si>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</si>
  <si>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</si>
  <si>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</si>
  <si>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</si>
  <si>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</si>
  <si>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</si>
  <si>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</si>
  <si>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</si>
  <si>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</si>
  <si>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</si>
  <si>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</si>
  <si>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</si>
  <si>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</si>
  <si>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</si>
  <si>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</si>
  <si>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</si>
  <si>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</si>
  <si>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</si>
  <si>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</si>
  <si>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</si>
  <si>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</si>
  <si>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</si>
  <si>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</si>
  <si>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</si>
  <si>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</si>
  <si>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</si>
  <si>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</si>
  <si>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</si>
  <si>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</si>
  <si>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</si>
  <si>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</si>
  <si>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</si>
  <si>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</si>
  <si>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</si>
  <si>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</si>
  <si>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</si>
  <si>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</si>
  <si>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</si>
  <si>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</si>
  <si>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</si>
  <si>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</si>
  <si>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</si>
  <si>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</si>
  <si>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</si>
  <si>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</si>
  <si>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</si>
  <si>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</si>
  <si>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</si>
  <si>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</si>
  <si>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</si>
  <si>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</si>
  <si>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</si>
  <si>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</si>
  <si>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</si>
  <si>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</si>
  <si>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</si>
  <si>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</si>
  <si>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</si>
  <si>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</si>
  <si>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</si>
  <si>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</si>
  <si>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</si>
  <si>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</si>
  <si>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</si>
  <si>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</si>
  <si>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</si>
  <si>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</si>
  <si>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</si>
  <si>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</si>
  <si>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</si>
  <si>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</si>
  <si>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</si>
  <si>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</si>
  <si>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</si>
  <si>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</si>
  <si>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</si>
  <si>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</si>
  <si>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</si>
  <si>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</si>
  <si>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</si>
  <si>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</si>
  <si>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</si>
  <si>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</si>
  <si>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</si>
  <si>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</si>
  <si>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</si>
  <si>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</si>
  <si>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</si>
  <si>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</si>
  <si>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</si>
  <si>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</si>
  <si>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</si>
  <si>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</si>
  <si>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</si>
  <si>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</si>
  <si>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</si>
  <si>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</si>
  <si>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</si>
  <si>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</si>
  <si>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</si>
  <si>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</si>
  <si>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</si>
  <si>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</si>
  <si>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</si>
  <si>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</si>
  <si>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</si>
  <si>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</si>
  <si>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</si>
  <si>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</si>
  <si>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</si>
  <si>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</si>
  <si>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</si>
  <si>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</si>
  <si>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</si>
  <si>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</si>
  <si>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</si>
  <si>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</si>
  <si>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</si>
  <si>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</si>
  <si>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</si>
  <si>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</si>
  <si>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</si>
  <si>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</si>
  <si>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</si>
  <si>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</si>
  <si>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</si>
  <si>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</si>
  <si>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</si>
  <si>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</si>
  <si>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</si>
  <si>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</si>
  <si>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</si>
  <si>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</si>
  <si>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</si>
  <si>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</si>
  <si>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</si>
  <si>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</si>
  <si>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</si>
  <si>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</si>
  <si>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</si>
  <si>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</si>
  <si>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</si>
  <si>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</si>
  <si>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</si>
  <si>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</si>
  <si>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</si>
  <si>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</si>
  <si>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</si>
  <si>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</si>
  <si>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</si>
  <si>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</si>
  <si>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</si>
  <si>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</si>
  <si>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</si>
  <si>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</si>
  <si>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</si>
  <si>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</si>
  <si>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</si>
  <si>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</si>
  <si>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</si>
  <si>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</si>
  <si>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</si>
  <si>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</si>
  <si>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</si>
  <si>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</si>
  <si>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</si>
  <si>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</si>
  <si>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</si>
  <si>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</si>
  <si>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</si>
  <si>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</si>
  <si>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</si>
  <si>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</si>
  <si>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</si>
  <si>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</si>
  <si>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</si>
  <si>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</si>
  <si>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</si>
  <si>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</si>
  <si>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</si>
  <si>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</si>
  <si>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</si>
  <si>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</si>
  <si>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</si>
  <si>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</si>
  <si>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</si>
  <si>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</si>
  <si>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</si>
  <si>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</si>
  <si>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</si>
  <si>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</si>
  <si>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</si>
  <si>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</si>
  <si>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</si>
  <si>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</si>
  <si>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</si>
  <si>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</si>
  <si>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</si>
  <si>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</si>
  <si>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</si>
  <si>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</si>
  <si>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</si>
  <si>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</si>
  <si>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</si>
  <si>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</si>
  <si>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</si>
  <si>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</si>
  <si>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</si>
  <si>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</si>
  <si>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</si>
  <si>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</si>
  <si>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</si>
  <si>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</si>
  <si>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</si>
  <si>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</si>
  <si>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</si>
  <si>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</si>
  <si>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</si>
  <si>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</si>
  <si>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</si>
  <si>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</si>
  <si>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</si>
  <si>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</si>
  <si>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</si>
  <si>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</si>
  <si>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</si>
  <si>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</si>
  <si>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</si>
  <si>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</si>
  <si>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</si>
  <si>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</si>
  <si>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</si>
  <si>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</si>
  <si>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</si>
  <si>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</si>
  <si>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</si>
  <si>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</si>
  <si>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</si>
  <si>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</si>
  <si>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</si>
  <si>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</si>
  <si>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</si>
  <si>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</si>
  <si>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</si>
  <si>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</si>
  <si>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</si>
  <si>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</si>
  <si>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</si>
  <si>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</si>
  <si>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</si>
  <si>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</si>
  <si>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</si>
  <si>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</si>
  <si>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</si>
  <si>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</si>
  <si>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</si>
  <si>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</si>
  <si>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</si>
  <si>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</si>
  <si>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</si>
  <si>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</si>
  <si>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</si>
  <si>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</si>
  <si>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</si>
  <si>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</si>
  <si>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</si>
  <si>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</si>
  <si>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</si>
  <si>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</si>
  <si>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</si>
  <si>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</si>
  <si>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</si>
  <si>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</si>
  <si>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</si>
  <si>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</si>
  <si>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</si>
  <si>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</si>
  <si>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</si>
  <si>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</si>
  <si>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</si>
  <si>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</si>
  <si>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</si>
  <si>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</si>
  <si>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</si>
  <si>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</si>
  <si>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</si>
  <si>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</si>
  <si>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</si>
  <si>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</si>
  <si>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</si>
  <si>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</si>
  <si>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</si>
  <si>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</si>
  <si>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</si>
  <si>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</si>
  <si>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</si>
  <si>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</si>
  <si>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</si>
  <si>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</si>
  <si>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</si>
  <si>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</si>
  <si>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</si>
  <si>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</si>
  <si>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</si>
  <si>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</si>
  <si>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</si>
  <si>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</si>
  <si>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</si>
  <si>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</si>
  <si>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</si>
  <si>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</si>
  <si>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</si>
  <si>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</si>
  <si>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</si>
  <si>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</si>
  <si>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</si>
  <si>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</si>
  <si>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</si>
  <si>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</si>
  <si>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</si>
  <si>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</si>
  <si>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</si>
  <si>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</si>
  <si>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</si>
  <si>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</si>
  <si>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</si>
  <si>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</si>
  <si>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</si>
  <si>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</si>
  <si>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</si>
  <si>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</si>
  <si>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</si>
  <si>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</si>
  <si>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</si>
  <si>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</si>
  <si>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</si>
  <si>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</si>
  <si>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</si>
  <si>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</si>
  <si>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</si>
  <si>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</si>
  <si>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</si>
  <si>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</si>
  <si>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</si>
  <si>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</si>
  <si>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</si>
  <si>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</si>
  <si>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</si>
  <si>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</si>
  <si>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</si>
  <si>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</si>
  <si>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</si>
  <si>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</si>
  <si>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</si>
  <si>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</si>
  <si>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</si>
  <si>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</si>
  <si>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</si>
  <si>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</si>
  <si>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</si>
  <si>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</si>
  <si>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</si>
  <si>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</si>
  <si>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</si>
  <si>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</si>
  <si>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</si>
  <si>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</si>
  <si>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</si>
  <si>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</si>
  <si>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</si>
  <si>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</si>
  <si>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</si>
  <si>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</si>
  <si>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</si>
  <si>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</si>
  <si>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</si>
  <si>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</si>
  <si>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</si>
  <si>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</si>
  <si>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</si>
  <si>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</si>
  <si>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</si>
  <si>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</si>
  <si>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</si>
  <si>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</si>
  <si>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</si>
  <si>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</si>
  <si>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</si>
  <si>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</si>
  <si>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</si>
  <si>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</si>
  <si>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</si>
  <si>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</si>
  <si>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</si>
  <si>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</si>
  <si>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</si>
  <si>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</si>
  <si>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</si>
  <si>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</si>
  <si>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</si>
  <si>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</si>
  <si>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</si>
  <si>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</si>
  <si>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</si>
  <si>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</si>
  <si>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</si>
  <si>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</si>
  <si>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</si>
  <si>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</si>
  <si>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</si>
  <si>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</si>
  <si>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</si>
  <si>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</si>
  <si>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</si>
  <si>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</si>
  <si>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</si>
  <si>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</si>
  <si>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</si>
  <si>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</si>
  <si>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</si>
  <si>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</si>
  <si>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</si>
  <si>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</si>
  <si>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</si>
  <si>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</si>
  <si>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</si>
  <si>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</si>
  <si>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</si>
  <si>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</si>
  <si>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</si>
  <si>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</si>
  <si>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</si>
  <si>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</si>
  <si>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</si>
  <si>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</si>
  <si>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</si>
  <si>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</si>
  <si>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</si>
  <si>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</si>
  <si>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</si>
  <si>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</si>
  <si>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</si>
  <si>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</si>
  <si>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</si>
  <si>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</si>
  <si>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</si>
  <si>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</si>
  <si>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</si>
  <si>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</si>
  <si>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</si>
  <si>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</si>
  <si>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</si>
  <si>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</si>
  <si>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</si>
  <si>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</si>
  <si>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</si>
  <si>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</si>
  <si>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</si>
  <si>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</si>
  <si>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</si>
  <si>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</si>
  <si>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</si>
  <si>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</si>
  <si>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</si>
  <si>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</si>
  <si>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</si>
  <si>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</si>
  <si>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</si>
  <si>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</si>
  <si>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</si>
  <si>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</si>
  <si>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</si>
  <si>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</si>
  <si>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</si>
  <si>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</si>
  <si>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</si>
  <si>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</si>
  <si>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</si>
  <si>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</si>
  <si>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</si>
  <si>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</si>
  <si>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</si>
  <si>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</si>
  <si>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</si>
  <si>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</si>
  <si>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</si>
  <si>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</si>
  <si>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</si>
  <si>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</si>
  <si>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</si>
  <si>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</si>
  <si>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</si>
  <si>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</si>
  <si>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</si>
  <si>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</si>
  <si>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</si>
  <si>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</si>
  <si>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</si>
  <si>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</si>
  <si>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</si>
  <si>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</si>
  <si>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</si>
  <si>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</si>
  <si>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</si>
  <si>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</si>
  <si>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</si>
  <si>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</si>
  <si>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</si>
  <si>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</si>
  <si>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</si>
  <si>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</si>
  <si>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</si>
  <si>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</si>
  <si>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</si>
  <si>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</si>
  <si>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</si>
  <si>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</si>
  <si>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</si>
  <si>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</si>
  <si>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</si>
  <si>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</si>
  <si>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</si>
  <si>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</si>
  <si>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</si>
  <si>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</si>
  <si>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</si>
  <si>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</si>
  <si>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</si>
  <si>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</si>
  <si>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</si>
  <si>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</si>
  <si>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</si>
  <si>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</si>
  <si>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</si>
  <si>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</si>
  <si>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</si>
  <si>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</si>
  <si>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</si>
  <si>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</si>
  <si>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</si>
  <si>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</si>
  <si>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</si>
  <si>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</si>
  <si>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</si>
  <si>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</si>
  <si>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</si>
  <si>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</si>
  <si>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</si>
  <si>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</si>
  <si>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</si>
  <si>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</si>
  <si>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</si>
  <si>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</si>
  <si>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</si>
  <si>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</si>
  <si>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</si>
  <si>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</si>
  <si>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</si>
  <si>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</si>
  <si>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</si>
  <si>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</si>
  <si>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</si>
  <si>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</si>
  <si>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</si>
  <si>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</si>
  <si>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</si>
  <si>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</si>
  <si>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</si>
  <si>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</si>
  <si>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</si>
  <si>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</si>
  <si>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</si>
  <si>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</si>
  <si>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</si>
  <si>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</si>
  <si>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</si>
  <si>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</si>
  <si>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</si>
  <si>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</si>
  <si>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</si>
  <si>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</si>
  <si>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</si>
  <si>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</si>
  <si>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</si>
  <si>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</si>
  <si>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</si>
  <si>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</si>
  <si>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</si>
  <si>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</si>
  <si>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</si>
  <si>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</si>
  <si>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</si>
  <si>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</si>
  <si>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</si>
  <si>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</si>
  <si>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</si>
  <si>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</si>
  <si>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</si>
  <si>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</si>
  <si>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</si>
  <si>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</si>
  <si>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</si>
  <si>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</si>
  <si>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</si>
  <si>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</si>
  <si>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</si>
  <si>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</si>
  <si>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</si>
  <si>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</si>
  <si>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</si>
  <si>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</si>
  <si>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</si>
  <si>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</si>
  <si>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</si>
  <si>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</si>
  <si>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</si>
  <si>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</si>
  <si>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</si>
  <si>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</si>
  <si>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</si>
  <si>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</si>
  <si>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</si>
  <si>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</si>
  <si>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</si>
  <si>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</si>
  <si>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</si>
  <si>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</si>
  <si>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</si>
  <si>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</si>
  <si>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</si>
  <si>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</si>
  <si>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</si>
  <si>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</si>
  <si>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</si>
  <si>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</si>
  <si>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</si>
  <si>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</si>
  <si>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</si>
  <si>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</si>
  <si>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</si>
  <si>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</si>
  <si>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</si>
  <si>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</si>
  <si>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</si>
  <si>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</si>
  <si>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</si>
  <si>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</si>
  <si>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</si>
  <si>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</si>
  <si>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</si>
  <si>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</si>
  <si>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</si>
  <si>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</si>
  <si>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</si>
  <si>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</si>
  <si>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</si>
  <si>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</si>
  <si>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</si>
  <si>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</si>
  <si>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</si>
  <si>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</si>
  <si>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</si>
  <si>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</si>
  <si>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</si>
  <si>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</si>
  <si>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</si>
  <si>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</si>
  <si>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</si>
  <si>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</si>
  <si>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</si>
  <si>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</si>
  <si>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</si>
  <si>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</si>
  <si>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</si>
  <si>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</si>
  <si>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</si>
  <si>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</si>
  <si>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</si>
  <si>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</si>
  <si>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</si>
  <si>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</si>
  <si>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</si>
  <si>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</si>
  <si>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</si>
  <si>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</si>
  <si>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</si>
  <si>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</si>
  <si>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</si>
  <si>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</si>
  <si>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</si>
  <si>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</si>
  <si>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</si>
  <si>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</si>
  <si>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</si>
  <si>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</si>
  <si>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</si>
  <si>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</si>
  <si>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</si>
  <si>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</si>
  <si>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</si>
  <si>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</si>
  <si>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</si>
  <si>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</si>
  <si>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</si>
  <si>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</si>
  <si>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</si>
  <si>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</si>
  <si>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</si>
  <si>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</si>
  <si>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</si>
  <si>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</si>
  <si>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</si>
  <si>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</si>
  <si>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</si>
  <si>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</si>
  <si>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</si>
  <si>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</si>
  <si>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</si>
  <si>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</si>
  <si>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</si>
  <si>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</si>
  <si>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</si>
  <si>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</si>
  <si>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</si>
  <si>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</si>
  <si>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</si>
  <si>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</si>
  <si>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</si>
  <si>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</si>
  <si>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</si>
  <si>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</si>
  <si>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</si>
  <si>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</si>
  <si>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</si>
  <si>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</si>
  <si>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</si>
  <si>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</si>
  <si>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</si>
  <si>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</si>
  <si>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</si>
  <si>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</si>
  <si>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</si>
  <si>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</si>
  <si>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</si>
  <si>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</si>
  <si>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</si>
  <si>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</si>
  <si>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</si>
  <si>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</si>
  <si>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</si>
  <si>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</si>
  <si>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</si>
  <si>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</si>
  <si>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</si>
  <si>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</si>
  <si>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</si>
  <si>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</si>
  <si>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</si>
  <si>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</si>
  <si>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</si>
  <si>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</si>
  <si>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</si>
  <si>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</si>
  <si>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</si>
  <si>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</si>
  <si>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</si>
  <si>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</si>
  <si>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</si>
  <si>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</si>
  <si>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</si>
  <si>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</si>
  <si>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</si>
  <si>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</si>
  <si>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</si>
  <si>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</si>
  <si>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</si>
  <si>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</si>
  <si>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</si>
  <si>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</si>
  <si>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</si>
  <si>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</si>
  <si>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</si>
  <si>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</si>
  <si>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</si>
  <si>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</si>
  <si>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</si>
  <si>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</si>
  <si>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</si>
  <si>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</si>
  <si>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</si>
  <si>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</si>
  <si>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</si>
  <si>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</si>
  <si>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</si>
  <si>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</si>
  <si>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</si>
  <si>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</si>
  <si>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</si>
  <si>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</si>
  <si>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</si>
  <si>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</si>
  <si>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</si>
  <si>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</si>
  <si>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</si>
  <si>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</si>
  <si>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</si>
  <si>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</si>
  <si>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</si>
  <si>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</si>
  <si>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</si>
  <si>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</si>
  <si>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</si>
  <si>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</si>
  <si>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</si>
  <si>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</si>
  <si>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</si>
  <si>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</si>
  <si>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</si>
  <si>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</si>
  <si>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</si>
  <si>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</si>
  <si>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</si>
  <si>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</si>
  <si>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</si>
  <si>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</si>
  <si>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</si>
  <si>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</si>
  <si>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</si>
  <si>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</si>
  <si>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</si>
  <si>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</si>
  <si>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</si>
  <si>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</si>
  <si>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</si>
  <si>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</si>
  <si>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</si>
  <si>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</si>
  <si>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</si>
  <si>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</si>
  <si>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</si>
  <si>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</si>
  <si>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</si>
  <si>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</si>
  <si>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</si>
  <si>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</si>
  <si>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</si>
  <si>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</si>
  <si>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</si>
  <si>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</si>
  <si>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</si>
  <si>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</si>
  <si>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</si>
  <si>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</si>
  <si>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</si>
  <si>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</si>
  <si>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</si>
  <si>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</si>
  <si>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</si>
  <si>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</si>
  <si>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</si>
  <si>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</si>
  <si>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</si>
  <si>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</si>
  <si>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</si>
  <si>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</si>
  <si>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</si>
  <si>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</si>
  <si>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</si>
  <si>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</si>
  <si>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</si>
  <si>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</si>
  <si>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</si>
  <si>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</si>
  <si>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</si>
  <si>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</si>
  <si>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</si>
  <si>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</si>
  <si>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</si>
  <si>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</si>
  <si>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</si>
  <si>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</si>
  <si>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</si>
  <si>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</si>
  <si>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</si>
  <si>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</si>
  <si>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</si>
  <si>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</si>
  <si>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</si>
  <si>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</si>
  <si>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</si>
  <si>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</si>
  <si>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</si>
  <si>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</si>
  <si>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</si>
  <si>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</si>
  <si>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</si>
  <si>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</si>
  <si>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</si>
  <si>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</si>
  <si>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</si>
  <si>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</si>
  <si>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</si>
  <si>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</si>
  <si>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</si>
  <si>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</si>
  <si>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</si>
  <si>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</si>
  <si>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</si>
  <si>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</si>
  <si>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</si>
  <si>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</si>
  <si>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</si>
  <si>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</si>
  <si>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</si>
  <si>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</si>
  <si>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</si>
  <si>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</si>
  <si>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</si>
  <si>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</si>
  <si>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</si>
  <si>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</si>
  <si>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</si>
  <si>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</si>
  <si>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</si>
  <si>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</si>
  <si>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</si>
  <si>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</si>
  <si>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</si>
  <si>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</si>
  <si>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</si>
  <si>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</si>
  <si>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</si>
  <si>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</si>
  <si>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</si>
  <si>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</si>
  <si>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</si>
  <si>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</si>
  <si>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</si>
  <si>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</si>
  <si>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</si>
  <si>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</si>
  <si>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</si>
  <si>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</si>
  <si>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</si>
  <si>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</si>
  <si>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</si>
  <si>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</si>
  <si>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</si>
  <si>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</si>
  <si>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</si>
  <si>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</si>
  <si>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</si>
  <si>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</si>
  <si>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</si>
  <si>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</si>
  <si>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</si>
  <si>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</si>
  <si>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</si>
  <si>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</si>
  <si>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</si>
  <si>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</si>
  <si>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</si>
  <si>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</si>
  <si>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</si>
  <si>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</si>
  <si>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</si>
  <si>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</si>
  <si>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</si>
  <si>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</si>
  <si>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</si>
  <si>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</si>
  <si>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</si>
  <si>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</si>
  <si>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</si>
  <si>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</si>
  <si>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</si>
  <si>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</si>
  <si>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</si>
  <si>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</si>
  <si>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</si>
  <si>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</si>
  <si>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</si>
  <si>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</si>
  <si>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</si>
  <si>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</si>
  <si>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</si>
  <si>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</si>
  <si>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</si>
  <si>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</si>
  <si>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</si>
  <si>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</si>
  <si>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</si>
  <si>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</si>
  <si>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</si>
  <si>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</si>
  <si>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</si>
  <si>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</si>
  <si>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</si>
  <si>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</si>
  <si>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</si>
  <si>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</si>
  <si>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</si>
  <si>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</si>
  <si>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</si>
  <si>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</si>
  <si>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</si>
  <si>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</si>
  <si>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</si>
  <si>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</si>
  <si>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</si>
  <si>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</si>
  <si>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</si>
  <si>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</si>
  <si>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</si>
  <si>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</si>
  <si>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</si>
  <si>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</si>
  <si>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</si>
  <si>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</si>
  <si>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</si>
  <si>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</si>
  <si>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</si>
  <si>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</si>
  <si>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</si>
  <si>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</si>
  <si>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</si>
  <si>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</si>
  <si>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</si>
  <si>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</si>
  <si>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</si>
  <si>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</si>
  <si>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</si>
  <si>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</si>
  <si>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</si>
  <si>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</si>
  <si>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</si>
  <si>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</si>
  <si>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</si>
  <si>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</si>
  <si>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</si>
  <si>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</si>
  <si>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</si>
  <si>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</si>
  <si>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</si>
  <si>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</si>
  <si>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</si>
  <si>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</si>
  <si>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</si>
  <si>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</si>
  <si>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</si>
  <si>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</si>
  <si>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</si>
  <si>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</si>
  <si>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</si>
  <si>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</si>
  <si>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</si>
  <si>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</si>
  <si>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</si>
  <si>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</si>
  <si>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</si>
  <si>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</si>
  <si>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</si>
  <si>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</si>
  <si>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</si>
  <si>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</si>
  <si>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</si>
  <si>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</si>
  <si>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</si>
  <si>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</si>
  <si>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</si>
  <si>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</si>
  <si>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</si>
  <si>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</si>
  <si>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</si>
  <si>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</si>
  <si>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</si>
  <si>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</si>
  <si>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</si>
  <si>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</si>
  <si>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</si>
  <si>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</si>
  <si>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</si>
  <si>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</si>
  <si>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</si>
  <si>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</si>
  <si>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</si>
  <si>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</si>
  <si>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</si>
  <si>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</si>
  <si>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</si>
  <si>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</si>
  <si>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</si>
  <si>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</si>
  <si>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</si>
  <si>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</si>
  <si>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</si>
  <si>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</si>
  <si>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</si>
  <si>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</si>
  <si>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</si>
  <si>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</si>
  <si>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</si>
  <si>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</si>
  <si>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</si>
  <si>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</si>
  <si>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</si>
  <si>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</si>
  <si>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</si>
  <si>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</si>
  <si>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</si>
  <si>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</si>
  <si>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</si>
  <si>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</si>
  <si>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</si>
  <si>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</si>
  <si>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</si>
  <si>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</si>
  <si>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</si>
  <si>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</si>
  <si>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</si>
  <si>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</si>
  <si>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</si>
  <si>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</si>
  <si>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</si>
  <si>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</si>
  <si>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</si>
  <si>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</si>
  <si>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</si>
  <si>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</si>
  <si>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</si>
  <si>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</si>
  <si>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</si>
  <si>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</si>
  <si>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</si>
  <si>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</si>
  <si>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</si>
  <si>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</si>
  <si>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</si>
  <si>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</si>
  <si>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</si>
  <si>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</si>
  <si>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</si>
  <si>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</si>
  <si>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</si>
  <si>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</si>
  <si>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</si>
  <si>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</si>
  <si>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</si>
  <si>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</si>
  <si>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</si>
  <si>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</si>
  <si>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</si>
  <si>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</si>
  <si>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</si>
  <si>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</si>
  <si>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</si>
  <si>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</si>
  <si>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</si>
  <si>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</si>
  <si>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</si>
  <si>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</si>
  <si>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</si>
  <si>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</si>
  <si>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</si>
  <si>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</si>
  <si>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</si>
  <si>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</si>
  <si>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</si>
  <si>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</si>
  <si>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</si>
  <si>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</si>
  <si>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</si>
  <si>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</si>
  <si>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</si>
  <si>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</si>
  <si>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</si>
  <si>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</si>
  <si>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</si>
  <si>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</si>
  <si>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</si>
  <si>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</si>
  <si>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</si>
  <si>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</si>
  <si>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</si>
  <si>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</si>
  <si>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</si>
  <si>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</si>
  <si>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</si>
  <si>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</si>
  <si>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</si>
  <si>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</si>
  <si>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</si>
  <si>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</si>
  <si>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</si>
  <si>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</si>
  <si>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</si>
  <si>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</si>
  <si>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</si>
  <si>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</si>
  <si>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</si>
  <si>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</si>
  <si>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</si>
  <si>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</si>
  <si>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</si>
  <si>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</si>
  <si>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</si>
  <si>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</si>
  <si>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</si>
  <si>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</si>
  <si>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</si>
  <si>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</si>
  <si>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</si>
  <si>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</si>
  <si>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</si>
  <si>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</si>
  <si>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</si>
  <si>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</si>
  <si>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</si>
  <si>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</si>
  <si>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</si>
  <si>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</si>
  <si>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</si>
  <si>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</si>
  <si>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</si>
  <si>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</si>
  <si>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</si>
  <si>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</si>
  <si>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</si>
  <si>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</si>
  <si>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</si>
  <si>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</si>
  <si>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</si>
  <si>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</si>
  <si>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</si>
  <si>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</si>
  <si>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</si>
  <si>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</si>
  <si>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</si>
  <si>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</si>
  <si>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</si>
  <si>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</si>
  <si>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</si>
  <si>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</si>
  <si>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</si>
  <si>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</si>
  <si>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</si>
  <si>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</si>
  <si>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</si>
  <si>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</si>
  <si>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</si>
  <si>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</si>
  <si>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</si>
  <si>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</si>
  <si>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</si>
  <si>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</si>
  <si>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</si>
  <si>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</si>
  <si>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</si>
  <si>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</si>
  <si>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</si>
  <si>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</si>
  <si>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</si>
  <si>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</si>
  <si>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</si>
  <si>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</si>
  <si>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</si>
  <si>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</si>
  <si>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</si>
  <si>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</si>
  <si>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</si>
  <si>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</si>
  <si>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</si>
  <si>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</si>
  <si>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</si>
  <si>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</si>
  <si>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</si>
  <si>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</si>
  <si>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</si>
  <si>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</si>
  <si>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</si>
  <si>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</si>
  <si>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</si>
  <si>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</si>
  <si>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</si>
  <si>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</si>
  <si>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</si>
  <si>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</si>
  <si>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</si>
  <si>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</si>
  <si>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</si>
  <si>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</si>
  <si>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</si>
  <si>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</si>
  <si>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</si>
  <si>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</si>
  <si>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</si>
  <si>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</si>
  <si>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</si>
  <si>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</si>
  <si>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</si>
  <si>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</si>
  <si>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</si>
  <si>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</si>
  <si>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</si>
  <si>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</si>
  <si>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</si>
  <si>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</si>
  <si>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</si>
  <si>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</si>
  <si>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</si>
  <si>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</si>
  <si>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</si>
  <si>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</si>
  <si>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</si>
  <si>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</si>
  <si>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</si>
  <si>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</si>
  <si>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</si>
  <si>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</si>
  <si>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</si>
  <si>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</si>
  <si>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</si>
  <si>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</si>
  <si>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</si>
  <si>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</si>
  <si>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</si>
  <si>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</si>
  <si>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</si>
  <si>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</si>
  <si>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</si>
  <si>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</si>
  <si>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</si>
  <si>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</si>
  <si>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</si>
  <si>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</si>
  <si>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</si>
  <si>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</si>
  <si>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</si>
  <si>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</si>
  <si>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</si>
  <si>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</si>
  <si>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</si>
  <si>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</si>
  <si>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</si>
  <si>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</si>
  <si>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</si>
  <si>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</si>
  <si>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</si>
  <si>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</si>
  <si>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</si>
  <si>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</si>
  <si>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</si>
  <si>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</si>
  <si>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</si>
  <si>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</si>
  <si>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</si>
  <si>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</si>
  <si>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</si>
  <si>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</si>
  <si>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</si>
  <si>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</si>
  <si>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</si>
  <si>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</si>
  <si>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</si>
  <si>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</si>
  <si>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</si>
  <si>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</si>
  <si>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</si>
  <si>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</si>
  <si>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</si>
  <si>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</si>
  <si>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</si>
  <si>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</si>
  <si>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</si>
  <si>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</si>
  <si>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</si>
  <si>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</si>
  <si>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</si>
  <si>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</si>
  <si>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</si>
  <si>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</si>
  <si>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</si>
  <si>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</si>
  <si>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</si>
  <si>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</si>
  <si>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</si>
  <si>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</si>
  <si>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</si>
  <si>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</si>
  <si>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</si>
  <si>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</si>
  <si>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</si>
  <si>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</si>
  <si>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</si>
  <si>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</si>
  <si>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</si>
  <si>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</si>
  <si>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</si>
  <si>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</si>
  <si>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</si>
  <si>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</si>
  <si>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</si>
  <si>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</si>
  <si>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</si>
  <si>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</si>
  <si>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</si>
  <si>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</si>
  <si>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</si>
  <si>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</si>
  <si>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</si>
  <si>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</si>
  <si>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</si>
  <si>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</si>
  <si>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</si>
  <si>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</si>
  <si>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</si>
  <si>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</si>
  <si>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</si>
  <si>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</si>
  <si>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</si>
  <si>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</si>
  <si>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</si>
  <si>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</si>
  <si>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</si>
  <si>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</si>
  <si>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</si>
  <si>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</si>
  <si>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</si>
  <si>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</si>
  <si>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</si>
  <si>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</si>
  <si>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</si>
  <si>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</si>
  <si>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</si>
  <si>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</si>
  <si>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</si>
  <si>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</si>
  <si>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</si>
  <si>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</si>
  <si>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</si>
  <si>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</si>
  <si>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</si>
  <si>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</si>
  <si>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</si>
  <si>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</si>
  <si>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</si>
  <si>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</si>
  <si>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</si>
  <si>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</si>
  <si>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</si>
  <si>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</si>
  <si>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</si>
  <si>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</si>
  <si>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</si>
  <si>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</si>
  <si>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</si>
  <si>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</si>
  <si>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</si>
  <si>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</si>
  <si>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</si>
  <si>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</si>
  <si>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</si>
  <si>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</si>
  <si>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</si>
  <si>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</si>
  <si>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</si>
  <si>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</si>
  <si>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</si>
  <si>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</si>
  <si>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</si>
  <si>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</si>
  <si>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</si>
  <si>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</si>
  <si>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</si>
  <si>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</si>
  <si>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</si>
  <si>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</si>
  <si>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</si>
  <si>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</si>
  <si>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</si>
  <si>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</si>
  <si>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</si>
  <si>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</si>
  <si>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</si>
  <si>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</si>
  <si>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</si>
  <si>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</si>
  <si>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</si>
  <si>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</si>
  <si>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</si>
  <si>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</si>
  <si>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</si>
  <si>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</si>
  <si>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</si>
  <si>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</si>
  <si>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</si>
  <si>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</si>
  <si>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</si>
  <si>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</si>
  <si>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</si>
  <si>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</si>
  <si>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</si>
  <si>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</si>
  <si>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</si>
  <si>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</si>
  <si>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</si>
  <si>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</si>
  <si>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</si>
  <si>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</si>
  <si>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</si>
  <si>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</si>
  <si>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</si>
  <si>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</si>
  <si>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</si>
  <si>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</si>
  <si>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</si>
  <si>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</si>
  <si>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</si>
  <si>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</si>
  <si>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</si>
  <si>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</si>
  <si>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</si>
  <si>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</si>
  <si>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</si>
  <si>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</si>
  <si>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</si>
  <si>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</si>
  <si>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</si>
  <si>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</si>
  <si>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</si>
  <si>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</si>
  <si>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</si>
  <si>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</si>
  <si>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</si>
  <si>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</si>
  <si>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</si>
  <si>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</si>
  <si>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</si>
  <si>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</si>
  <si>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</si>
  <si>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</si>
  <si>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</si>
  <si>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</si>
  <si>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</si>
  <si>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</si>
  <si>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</si>
  <si>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</si>
  <si>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</si>
  <si>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</si>
  <si>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</si>
  <si>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</si>
  <si>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</si>
  <si>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</si>
  <si>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</si>
  <si>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</si>
  <si>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</si>
  <si>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</si>
  <si>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</si>
  <si>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</si>
  <si>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</si>
  <si>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</si>
  <si>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</si>
  <si>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</si>
  <si>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</si>
  <si>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</si>
  <si>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</si>
  <si>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</si>
  <si>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</si>
  <si>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</si>
  <si>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</si>
  <si>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</si>
  <si>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</si>
  <si>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</si>
  <si>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</si>
  <si>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</si>
  <si>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</si>
  <si>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</si>
  <si>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</si>
  <si>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</si>
  <si>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</si>
  <si>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</si>
  <si>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</si>
  <si>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</si>
  <si>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</si>
  <si>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</si>
  <si>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</si>
  <si>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</si>
  <si>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</si>
  <si>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</si>
  <si>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</si>
  <si>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</si>
  <si>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</si>
  <si>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</si>
  <si>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</si>
  <si>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</si>
  <si>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</si>
  <si>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</si>
  <si>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</si>
  <si>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</si>
  <si>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</si>
  <si>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</si>
  <si>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</si>
  <si>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</si>
  <si>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</si>
  <si>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</si>
  <si>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</si>
  <si>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</si>
  <si>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</si>
  <si>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</si>
  <si>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</si>
  <si>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</si>
  <si>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</si>
  <si>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</si>
  <si>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</si>
  <si>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</si>
  <si>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</si>
  <si>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</si>
  <si>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</si>
  <si>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</si>
  <si>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</si>
  <si>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</si>
  <si>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</si>
  <si>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</si>
  <si>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</si>
  <si>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</si>
  <si>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</si>
  <si>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</si>
  <si>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</si>
  <si>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</si>
  <si>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</si>
  <si>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</si>
  <si>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</si>
  <si>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</si>
  <si>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</si>
  <si>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</si>
  <si>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</si>
  <si>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</si>
  <si>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</si>
  <si>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</si>
  <si>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</si>
  <si>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</si>
  <si>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</si>
  <si>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</si>
  <si>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</si>
  <si>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</si>
  <si>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</si>
  <si>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</si>
  <si>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</si>
  <si>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</si>
  <si>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</si>
  <si>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</si>
  <si>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</si>
  <si>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</si>
  <si>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</si>
  <si>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</si>
  <si>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</si>
  <si>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</si>
  <si>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</si>
  <si>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</si>
  <si>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</si>
  <si>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</si>
  <si>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</si>
  <si>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</si>
  <si>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</si>
  <si>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</si>
  <si>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</si>
  <si>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</si>
  <si>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</si>
  <si>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</si>
  <si>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</si>
  <si>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</si>
  <si>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</si>
  <si>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</si>
  <si>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</si>
  <si>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</si>
  <si>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</si>
  <si>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</si>
  <si>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</si>
  <si>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</si>
  <si>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</si>
  <si>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</si>
  <si>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</si>
  <si>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</si>
  <si>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</si>
  <si>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</si>
  <si>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</si>
  <si>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</si>
  <si>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</si>
  <si>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</si>
  <si>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</si>
  <si>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</si>
  <si>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</si>
  <si>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</si>
  <si>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</si>
  <si>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</si>
  <si>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</si>
  <si>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</si>
  <si>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</si>
  <si>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</si>
  <si>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</si>
  <si>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</si>
  <si>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</si>
  <si>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</si>
  <si>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</si>
  <si>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</si>
  <si>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</si>
  <si>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</si>
  <si>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</si>
  <si>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</si>
  <si>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</si>
  <si>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</si>
  <si>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</si>
  <si>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</si>
  <si>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</si>
  <si>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</si>
  <si>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</si>
  <si>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</si>
  <si>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</si>
  <si>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</si>
  <si>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</si>
  <si>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</si>
  <si>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</si>
  <si>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</si>
  <si>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</si>
  <si>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</si>
  <si>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</si>
  <si>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</si>
  <si>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</si>
  <si>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</si>
  <si>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</si>
  <si>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</si>
  <si>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</si>
  <si>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</si>
  <si>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</si>
  <si>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</si>
  <si>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</si>
  <si>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</si>
  <si>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</si>
  <si>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</si>
  <si>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</si>
  <si>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</si>
  <si>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</si>
  <si>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</si>
  <si>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</si>
  <si>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</si>
  <si>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</si>
  <si>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</si>
  <si>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</si>
  <si>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</si>
  <si>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</si>
  <si>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</si>
  <si>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</si>
  <si>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</si>
  <si>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</si>
  <si>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</si>
  <si>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</si>
  <si>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</si>
  <si>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</si>
  <si>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</si>
  <si>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</si>
  <si>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</si>
  <si>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</si>
  <si>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</si>
  <si>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</si>
  <si>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</si>
  <si>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</si>
  <si>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</si>
  <si>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</si>
  <si>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</si>
  <si>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</si>
  <si>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</si>
  <si>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</si>
  <si>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</si>
  <si>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</si>
  <si>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</si>
  <si>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</si>
  <si>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</si>
  <si>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</si>
  <si>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</si>
  <si>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</si>
  <si>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</si>
  <si>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</si>
  <si>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</si>
  <si>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</si>
  <si>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</si>
  <si>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</si>
  <si>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</si>
  <si>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</si>
  <si>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</si>
  <si>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</si>
  <si>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</si>
  <si>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</si>
  <si>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</si>
  <si>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</si>
  <si>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</si>
  <si>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</si>
  <si>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</si>
  <si>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</si>
  <si>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</si>
  <si>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</si>
  <si>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</si>
  <si>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</si>
  <si>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</si>
  <si>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</si>
  <si>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</si>
  <si>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</si>
  <si>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</si>
  <si>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</si>
  <si>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</si>
  <si>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</si>
  <si>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</si>
  <si>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</si>
  <si>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</si>
  <si>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</si>
  <si>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</si>
  <si>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</si>
  <si>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</si>
  <si>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</si>
  <si>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</si>
  <si>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</si>
  <si>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</si>
  <si>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</si>
  <si>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</si>
  <si>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</si>
  <si>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</si>
  <si>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</si>
  <si>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</si>
  <si>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</si>
  <si>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</si>
  <si>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</si>
  <si>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</si>
  <si>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</si>
  <si>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</si>
  <si>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</si>
  <si>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</si>
  <si>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</si>
  <si>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</si>
  <si>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</si>
  <si>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</si>
  <si>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</si>
  <si>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</si>
  <si>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</si>
  <si>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</si>
  <si>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</si>
  <si>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</si>
  <si>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</si>
  <si>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</si>
  <si>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</si>
  <si>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</si>
  <si>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</si>
  <si>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</si>
  <si>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</si>
  <si>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</si>
  <si>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</si>
  <si>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</si>
  <si>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</si>
  <si>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</si>
  <si>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</si>
  <si>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</si>
  <si>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</si>
  <si>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</si>
  <si>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</si>
  <si>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</si>
  <si>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</si>
  <si>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</si>
  <si>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</si>
  <si>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</si>
  <si>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</si>
  <si>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</si>
  <si>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</si>
  <si>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</si>
  <si>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</si>
  <si>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</si>
  <si>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</si>
  <si>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</si>
  <si>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</si>
  <si>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</si>
  <si>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</si>
  <si>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</si>
  <si>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</si>
  <si>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</si>
  <si>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</si>
  <si>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</si>
  <si>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</si>
  <si>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</si>
  <si>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</si>
  <si>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</si>
  <si>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</si>
  <si>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</si>
  <si>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</si>
  <si>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</si>
  <si>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</si>
  <si>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</si>
  <si>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</si>
  <si>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</si>
  <si>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</si>
  <si>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</si>
  <si>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</si>
  <si>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</si>
  <si>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</si>
  <si>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</si>
  <si>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</si>
  <si>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</si>
  <si>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</si>
  <si>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</si>
  <si>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</si>
  <si>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</si>
  <si>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</si>
  <si>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</si>
  <si>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</si>
  <si>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</si>
  <si>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</si>
  <si>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</si>
  <si>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</si>
  <si>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</si>
  <si>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</si>
  <si>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</si>
  <si>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</si>
  <si>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</si>
  <si>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</si>
  <si>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</si>
  <si>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</si>
  <si>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</si>
  <si>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</si>
  <si>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</si>
  <si>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</si>
  <si>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</si>
  <si>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</si>
  <si>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</si>
  <si>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</si>
  <si>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</si>
  <si>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</si>
  <si>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</si>
  <si>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</si>
  <si>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</si>
  <si>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</si>
  <si>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</si>
  <si>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</si>
  <si>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</si>
  <si>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</si>
  <si>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</si>
  <si>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</si>
  <si>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</si>
  <si>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</si>
  <si>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</si>
  <si>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</si>
  <si>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</si>
  <si>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</si>
  <si>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</si>
  <si>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</si>
  <si>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</si>
  <si>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</si>
  <si>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</si>
  <si>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</si>
  <si>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</si>
  <si>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</si>
  <si>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</si>
  <si>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</si>
  <si>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</si>
  <si>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</si>
  <si>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</si>
  <si>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</si>
  <si>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</si>
  <si>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</si>
  <si>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</si>
  <si>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</si>
  <si>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</si>
  <si>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</si>
  <si>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</si>
  <si>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</si>
  <si>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</si>
  <si>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</si>
  <si>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</si>
  <si>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</si>
  <si>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</si>
  <si>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</si>
  <si>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</si>
  <si>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</si>
  <si>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</si>
  <si>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</si>
  <si>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</si>
  <si>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</si>
  <si>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</si>
  <si>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</si>
  <si>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</si>
  <si>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</si>
  <si>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</si>
  <si>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</si>
  <si>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</si>
  <si>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</si>
  <si>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</si>
  <si>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</si>
  <si>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</si>
  <si>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</si>
  <si>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</si>
  <si>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</si>
  <si>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</si>
  <si>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</si>
  <si>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</si>
  <si>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</si>
  <si>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</si>
  <si>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</si>
  <si>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</si>
  <si>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</si>
  <si>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</si>
  <si>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</si>
  <si>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</si>
  <si>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</si>
  <si>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</si>
  <si>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</si>
  <si>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</si>
  <si>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</si>
  <si>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</si>
  <si>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</si>
  <si>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</si>
  <si>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</si>
  <si>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</si>
  <si>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</si>
  <si>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</si>
  <si>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</si>
  <si>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</si>
  <si>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</si>
  <si>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</si>
  <si>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</si>
  <si>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</si>
  <si>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</si>
  <si>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</si>
  <si>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</si>
  <si>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</si>
  <si>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</si>
  <si>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</si>
  <si>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</si>
  <si>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</si>
  <si>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</si>
  <si>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</si>
  <si>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</si>
  <si>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</si>
  <si>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</si>
  <si>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</si>
  <si>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</si>
  <si>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</si>
  <si>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</si>
  <si>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</si>
  <si>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</si>
  <si>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</si>
  <si>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</si>
  <si>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</si>
  <si>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</si>
  <si>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</si>
  <si>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</si>
  <si>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</si>
  <si>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</si>
  <si>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</si>
  <si>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</si>
  <si>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</si>
  <si>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</si>
  <si>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</si>
  <si>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</si>
  <si>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</si>
  <si>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</si>
  <si>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</si>
  <si>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</si>
  <si>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</si>
  <si>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</si>
  <si>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</si>
  <si>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</si>
  <si>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</si>
  <si>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</si>
  <si>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</si>
  <si>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</si>
  <si>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</si>
  <si>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</si>
  <si>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</si>
  <si>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</si>
  <si>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</si>
  <si>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</si>
  <si>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</si>
  <si>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</si>
  <si>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</si>
  <si>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</si>
  <si>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</si>
  <si>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</si>
  <si>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</si>
  <si>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</si>
  <si>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</si>
  <si>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</si>
  <si>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</si>
  <si>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</si>
  <si>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</si>
  <si>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</si>
  <si>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</si>
  <si>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</si>
  <si>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</si>
  <si>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</si>
  <si>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</si>
  <si>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</si>
  <si>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</si>
  <si>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</si>
  <si>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</si>
  <si>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</si>
  <si>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</si>
  <si>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</si>
  <si>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</si>
  <si>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</si>
  <si>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</si>
  <si>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</si>
  <si>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</si>
  <si>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</si>
  <si>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</si>
  <si>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</si>
  <si>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</si>
  <si>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</si>
  <si>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</si>
  <si>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</si>
  <si>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</si>
  <si>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</si>
  <si>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</si>
  <si>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</si>
  <si>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</si>
  <si>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</si>
  <si>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</si>
  <si>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</si>
  <si>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</si>
  <si>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</si>
  <si>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</si>
  <si>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</si>
  <si>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</si>
  <si>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</si>
  <si>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</si>
  <si>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</si>
  <si>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</si>
  <si>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</si>
  <si>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</si>
  <si>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</si>
  <si>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</si>
  <si>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</si>
  <si>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</si>
  <si>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</si>
  <si>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</si>
  <si>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</si>
  <si>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</si>
  <si>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</si>
  <si>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</si>
  <si>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</si>
  <si>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</si>
  <si>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</si>
  <si>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</si>
  <si>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</si>
  <si>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</si>
  <si>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</si>
  <si>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</si>
  <si>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</si>
  <si>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</si>
  <si>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</si>
  <si>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</si>
  <si>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</si>
  <si>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</si>
  <si>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</si>
  <si>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</si>
  <si>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</si>
  <si>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</si>
  <si>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</si>
  <si>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</si>
  <si>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</si>
  <si>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</si>
  <si>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</si>
  <si>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</si>
  <si>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</si>
  <si>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</si>
  <si>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</si>
  <si>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</si>
  <si>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</si>
  <si>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</si>
  <si>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</si>
  <si>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</si>
  <si>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</si>
  <si>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</si>
  <si>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</si>
  <si>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</si>
  <si>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</si>
  <si>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</si>
  <si>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</si>
  <si>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</si>
  <si>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</si>
  <si>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</si>
  <si>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</si>
  <si>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</si>
  <si>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</si>
  <si>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</si>
  <si>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</si>
  <si>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</si>
  <si>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</si>
  <si>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</si>
  <si>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</si>
  <si>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</si>
  <si>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</si>
  <si>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</si>
  <si>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</si>
  <si>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</si>
  <si>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</si>
  <si>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</si>
  <si>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</si>
  <si>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</si>
  <si>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</si>
  <si>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</si>
  <si>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</si>
  <si>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</si>
  <si>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</si>
  <si>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</si>
  <si>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</si>
  <si>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</si>
  <si>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</si>
  <si>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</si>
  <si>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</si>
  <si>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</si>
  <si>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</si>
  <si>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</si>
  <si>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</si>
  <si>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</si>
  <si>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</si>
  <si>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</si>
  <si>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</si>
  <si>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</si>
  <si>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</si>
  <si>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</si>
  <si>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</si>
  <si>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</si>
  <si>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</si>
  <si>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</si>
  <si>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</si>
  <si>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</si>
  <si>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</si>
  <si>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</si>
  <si>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</si>
  <si>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</si>
  <si>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</si>
  <si>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</si>
  <si>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</si>
  <si>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</si>
  <si>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</si>
  <si>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</si>
  <si>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</si>
  <si>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</si>
  <si>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</si>
  <si>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</si>
  <si>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</si>
  <si>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</si>
  <si>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</si>
  <si>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</si>
  <si>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</si>
  <si>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</si>
  <si>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</si>
  <si>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</si>
  <si>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</si>
  <si>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</si>
  <si>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</si>
  <si>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</si>
  <si>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</si>
  <si>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</si>
  <si>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</si>
  <si>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</si>
  <si>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</si>
  <si>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</si>
  <si>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</si>
  <si>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</si>
  <si>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</si>
  <si>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</si>
  <si>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</si>
  <si>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</si>
  <si>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</si>
  <si>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</si>
  <si>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</si>
  <si>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</si>
  <si>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</si>
  <si>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</si>
  <si>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</si>
  <si>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</si>
  <si>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</si>
  <si>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</si>
  <si>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</si>
  <si>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</si>
  <si>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</si>
  <si>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</si>
  <si>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</si>
  <si>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</si>
  <si>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</si>
  <si>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</si>
  <si>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</si>
  <si>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</si>
  <si>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</si>
  <si>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</si>
  <si>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</si>
  <si>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</si>
  <si>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</si>
  <si>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</si>
  <si>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</si>
  <si>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</si>
  <si>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</si>
  <si>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</si>
  <si>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</si>
  <si>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</si>
  <si>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</si>
  <si>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</si>
  <si>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</si>
  <si>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</si>
  <si>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</si>
  <si>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</si>
  <si>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</si>
  <si>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</si>
  <si>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</si>
  <si>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</si>
  <si>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</si>
  <si>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</si>
  <si>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</si>
  <si>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</si>
  <si>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</si>
  <si>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</si>
  <si>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</si>
  <si>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</si>
  <si>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</si>
  <si>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</si>
  <si>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</si>
  <si>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</si>
  <si>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</si>
  <si>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</si>
  <si>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</si>
  <si>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</si>
  <si>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</si>
  <si>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</si>
  <si>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</si>
  <si>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</si>
  <si>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</si>
  <si>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</si>
  <si>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</si>
  <si>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</si>
  <si>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</si>
  <si>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</si>
  <si>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</si>
  <si>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</si>
  <si>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</si>
  <si>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</si>
  <si>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</si>
  <si>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</si>
  <si>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</si>
  <si>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</si>
  <si>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</si>
  <si>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</si>
  <si>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</si>
  <si>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</si>
  <si>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</si>
  <si>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</si>
  <si>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</si>
  <si>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</si>
  <si>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</si>
  <si>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</si>
  <si>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</si>
  <si>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</si>
  <si>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</si>
  <si>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</si>
  <si>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</si>
  <si>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</si>
  <si>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</si>
  <si>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</si>
  <si>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</si>
  <si>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</si>
  <si>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</si>
  <si>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</si>
  <si>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</si>
  <si>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</si>
  <si>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</si>
  <si>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</si>
  <si>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</si>
  <si>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</si>
  <si>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</si>
  <si>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</si>
  <si>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</si>
  <si>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</si>
  <si>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</si>
  <si>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</si>
  <si>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</si>
  <si>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</si>
  <si>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</si>
  <si>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</si>
  <si>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</si>
  <si>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</si>
  <si>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</si>
  <si>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</si>
  <si>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</si>
  <si>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</si>
  <si>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</si>
  <si>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</si>
  <si>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</si>
  <si>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</si>
  <si>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</si>
  <si>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</si>
  <si>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</si>
  <si>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</si>
  <si>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</si>
  <si>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</si>
  <si>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</si>
  <si>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</si>
  <si>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</si>
  <si>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</si>
  <si>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</si>
  <si>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</si>
  <si>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</si>
  <si>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</si>
  <si>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</si>
  <si>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</si>
  <si>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</si>
  <si>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</si>
  <si>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</si>
  <si>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</si>
  <si>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</si>
  <si>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</si>
  <si>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</si>
  <si>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</si>
  <si>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</si>
  <si>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</si>
  <si>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</si>
  <si>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</si>
  <si>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</si>
  <si>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</si>
  <si>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</si>
  <si>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</si>
  <si>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</si>
  <si>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</si>
  <si>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</si>
  <si>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</si>
  <si>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</si>
  <si>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</si>
  <si>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</si>
  <si>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</si>
  <si>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</si>
  <si>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</si>
  <si>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</si>
  <si>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</si>
  <si>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</si>
  <si>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</si>
  <si>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</si>
  <si>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</si>
  <si>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</si>
  <si>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</si>
  <si>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</si>
  <si>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</si>
  <si>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</si>
  <si>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</si>
  <si>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</si>
  <si>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</si>
  <si>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</si>
  <si>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</si>
  <si>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</si>
  <si>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</si>
  <si>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</si>
  <si>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</si>
  <si>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</si>
  <si>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</si>
  <si>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</si>
  <si>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</si>
  <si>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</si>
  <si>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</si>
  <si>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</si>
  <si>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</si>
  <si>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</si>
  <si>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</si>
  <si>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</si>
  <si>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</si>
  <si>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</si>
  <si>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</si>
  <si>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</si>
  <si>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</si>
  <si>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</si>
  <si>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</si>
  <si>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</si>
  <si>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</si>
  <si>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</si>
  <si>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</si>
  <si>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</si>
  <si>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</si>
  <si>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</si>
  <si>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</si>
  <si>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</si>
  <si>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</si>
  <si>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</si>
  <si>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</si>
  <si>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</si>
  <si>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</si>
  <si>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</si>
  <si>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</si>
  <si>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</si>
  <si>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</si>
  <si>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</si>
  <si>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</si>
  <si>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</si>
  <si>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</si>
  <si>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</si>
  <si>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</si>
  <si>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</si>
  <si>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</si>
  <si>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</si>
  <si>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</si>
  <si>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</si>
  <si>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</si>
  <si>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</si>
  <si>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</si>
  <si>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</si>
  <si>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</si>
  <si>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</si>
  <si>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</si>
  <si>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</si>
  <si>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</si>
  <si>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</si>
  <si>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</si>
  <si>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</si>
  <si>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</si>
  <si>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</si>
  <si>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</si>
  <si>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</si>
  <si>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</si>
  <si>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</si>
  <si>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</si>
  <si>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</si>
  <si>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</si>
  <si>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</si>
  <si>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</si>
  <si>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</si>
  <si>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</si>
  <si>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</si>
  <si>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</si>
  <si>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</si>
  <si>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</si>
  <si>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</si>
  <si>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</si>
  <si>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</si>
  <si>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</si>
  <si>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</si>
  <si>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</si>
  <si>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</si>
  <si>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</si>
  <si>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</si>
  <si>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</si>
  <si>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</si>
  <si>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</si>
  <si>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</si>
  <si>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</si>
  <si>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</si>
  <si>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</si>
  <si>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</si>
  <si>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</si>
  <si>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</si>
  <si>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</si>
  <si>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</si>
  <si>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</si>
  <si>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</si>
  <si>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</si>
  <si>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</si>
  <si>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</si>
  <si>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</si>
  <si>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</si>
  <si>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</si>
  <si>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</si>
  <si>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</si>
  <si>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</si>
  <si>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</si>
  <si>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</si>
  <si>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</si>
  <si>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</si>
  <si>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</si>
  <si>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</si>
  <si>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</si>
  <si>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</si>
  <si>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</si>
  <si>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</si>
  <si>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</si>
  <si>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</si>
  <si>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</si>
  <si>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</si>
  <si>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</si>
  <si>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</si>
  <si>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</si>
  <si>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</si>
  <si>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</si>
  <si>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</si>
  <si>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</si>
  <si>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</si>
  <si>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</si>
  <si>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</si>
  <si>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</si>
  <si>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</si>
  <si>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</si>
  <si>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</si>
  <si>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</si>
  <si>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</si>
  <si>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</si>
  <si>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</si>
  <si>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</si>
  <si>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</si>
  <si>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</si>
  <si>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</si>
  <si>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</si>
  <si>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</si>
  <si>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</si>
  <si>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</si>
  <si>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</si>
  <si>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</si>
  <si>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</si>
  <si>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</si>
  <si>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</si>
  <si>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</si>
  <si>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</si>
  <si>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</si>
  <si>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</si>
  <si>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</si>
  <si>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</si>
  <si>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</si>
  <si>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</si>
  <si>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</si>
  <si>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</si>
  <si>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</si>
  <si>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</si>
  <si>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</si>
  <si>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</si>
  <si>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</si>
  <si>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</si>
  <si>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</si>
  <si>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</si>
  <si>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</si>
  <si>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</si>
  <si>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</si>
  <si>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</si>
  <si>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</si>
  <si>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</si>
  <si>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</si>
  <si>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</si>
  <si>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</si>
  <si>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</si>
  <si>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</si>
  <si>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</si>
  <si>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</si>
  <si>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</si>
  <si>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</si>
  <si>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</si>
  <si>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</si>
  <si>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</si>
  <si>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</si>
  <si>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</si>
  <si>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</si>
  <si>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</si>
  <si>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</si>
  <si>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</si>
  <si>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</si>
  <si>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</si>
  <si>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</si>
  <si>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</si>
  <si>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</si>
  <si>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</si>
  <si>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</si>
  <si>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</si>
  <si>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</si>
  <si>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</si>
  <si>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</si>
  <si>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</si>
  <si>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</si>
  <si>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</si>
  <si>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</si>
  <si>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</si>
  <si>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</si>
  <si>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</si>
  <si>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</si>
  <si>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</si>
  <si>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</si>
  <si>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</si>
  <si>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</si>
  <si>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</si>
  <si>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</si>
  <si>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</si>
  <si>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</si>
  <si>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</si>
  <si>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</si>
  <si>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</si>
  <si>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</si>
  <si>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</si>
  <si>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</si>
  <si>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</si>
  <si>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</si>
  <si>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</si>
  <si>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</si>
  <si>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</si>
  <si>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</si>
  <si>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</si>
  <si>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</si>
  <si>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</si>
  <si>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</si>
  <si>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</si>
  <si>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</si>
  <si>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</si>
  <si>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</si>
  <si>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</si>
  <si>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</si>
  <si>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</si>
  <si>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</si>
  <si>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</si>
  <si>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</si>
  <si>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</si>
  <si>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</si>
  <si>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</si>
  <si>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</si>
  <si>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</si>
  <si>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</si>
  <si>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</si>
  <si>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</si>
  <si>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</si>
  <si>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</si>
  <si>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</si>
  <si>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</si>
  <si>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</si>
  <si>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</si>
  <si>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</si>
  <si>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</si>
  <si>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</si>
  <si>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</si>
  <si>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</si>
  <si>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</si>
  <si>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</si>
  <si>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</si>
  <si>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</si>
  <si>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</si>
  <si>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</si>
  <si>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</si>
  <si>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</si>
  <si>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</si>
  <si>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</si>
  <si>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</si>
  <si>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</si>
  <si>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</si>
  <si>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</si>
  <si>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</si>
  <si>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</si>
  <si>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</si>
  <si>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</si>
  <si>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</si>
  <si>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</si>
  <si>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</si>
  <si>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</si>
  <si>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</si>
  <si>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</si>
  <si>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</si>
  <si>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</si>
  <si>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</si>
  <si>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</si>
  <si>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</si>
  <si>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</si>
  <si>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</si>
  <si>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</si>
  <si>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</si>
  <si>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</si>
  <si>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</si>
  <si>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</si>
  <si>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</si>
  <si>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</si>
  <si>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</si>
  <si>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</si>
  <si>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</si>
  <si>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</si>
  <si>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</si>
  <si>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</si>
  <si>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</si>
  <si>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</si>
  <si>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</si>
  <si>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</si>
  <si>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</si>
  <si>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</si>
  <si>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</si>
  <si>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</si>
  <si>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</si>
  <si>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</si>
  <si>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</si>
  <si>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</si>
  <si>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</si>
  <si>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</si>
  <si>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</si>
  <si>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</si>
  <si>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</si>
  <si>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</si>
  <si>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</si>
  <si>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</si>
  <si>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</si>
  <si>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</si>
  <si>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</si>
  <si>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</si>
  <si>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</si>
  <si>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</si>
  <si>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</si>
  <si>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</si>
  <si>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</si>
  <si>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</si>
  <si>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</si>
  <si>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</si>
  <si>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</si>
  <si>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</si>
  <si>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</si>
  <si>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</si>
  <si>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</si>
  <si>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</si>
  <si>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</si>
  <si>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</si>
  <si>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</si>
  <si>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</si>
  <si>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</si>
  <si>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</si>
  <si>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</si>
  <si>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</si>
  <si>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</si>
  <si>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</si>
  <si>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</si>
  <si>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</si>
  <si>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</si>
  <si>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</si>
  <si>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</si>
  <si>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</si>
  <si>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</si>
  <si>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</si>
  <si>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</si>
  <si>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</si>
  <si>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</si>
  <si>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</si>
  <si>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</si>
  <si>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</si>
  <si>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</si>
  <si>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</si>
  <si>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</si>
  <si>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</si>
  <si>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</si>
  <si>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</si>
  <si>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</si>
  <si>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</si>
  <si>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</si>
  <si>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</si>
  <si>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</si>
  <si>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</si>
  <si>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</si>
  <si>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</si>
  <si>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</si>
  <si>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</si>
  <si>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</si>
  <si>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</si>
  <si>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</si>
  <si>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</si>
  <si>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</si>
  <si>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</si>
  <si>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</si>
  <si>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</si>
  <si>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</si>
  <si>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</si>
  <si>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</si>
  <si>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</si>
  <si>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</si>
  <si>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</si>
  <si>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</si>
  <si>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</si>
  <si>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</si>
  <si>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</si>
  <si>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</si>
  <si>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</si>
  <si>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</si>
  <si>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</si>
  <si>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</si>
  <si>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</si>
  <si>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</si>
  <si>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</si>
  <si>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</si>
  <si>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</si>
  <si>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</si>
  <si>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</si>
  <si>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</si>
  <si>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</si>
  <si>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</si>
  <si>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</si>
  <si>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</si>
  <si>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</si>
  <si>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</si>
  <si>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</si>
  <si>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</si>
  <si>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</si>
  <si>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</si>
  <si>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</si>
  <si>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</si>
  <si>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</si>
  <si>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</si>
  <si>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</si>
  <si>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</si>
  <si>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</si>
  <si>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</si>
  <si>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</si>
  <si>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</si>
  <si>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</si>
  <si>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</si>
  <si>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</si>
  <si>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</si>
  <si>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</si>
  <si>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</si>
  <si>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</si>
  <si>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</si>
  <si>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</si>
  <si>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</si>
  <si>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</si>
  <si>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</si>
  <si>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</si>
  <si>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</si>
  <si>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</si>
  <si>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</si>
  <si>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</si>
  <si>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</si>
  <si>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</si>
  <si>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</si>
  <si>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</si>
  <si>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</si>
  <si>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</si>
  <si>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</si>
  <si>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</si>
  <si>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</si>
  <si>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</si>
  <si>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</si>
  <si>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</si>
  <si>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</si>
  <si>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</si>
  <si>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</si>
  <si>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</si>
  <si>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</si>
  <si>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</si>
  <si>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</si>
  <si>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</si>
  <si>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</si>
  <si>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</si>
  <si>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</si>
  <si>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</si>
  <si>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</si>
  <si>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</si>
  <si>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</si>
  <si>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</si>
  <si>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</si>
  <si>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</si>
  <si>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</si>
  <si>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</si>
  <si>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</si>
  <si>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</si>
  <si>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</si>
  <si>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</si>
  <si>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</si>
  <si>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</si>
  <si>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</si>
  <si>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</si>
  <si>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</si>
  <si>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</si>
  <si>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</si>
  <si>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</si>
  <si>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</si>
  <si>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</si>
  <si>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</si>
  <si>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</si>
  <si>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</si>
  <si>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</si>
  <si>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</si>
  <si>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</si>
  <si>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</si>
  <si>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</si>
  <si>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</si>
  <si>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</si>
  <si>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</si>
  <si>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</si>
  <si>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</si>
  <si>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</si>
  <si>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</si>
  <si>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</si>
  <si>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</si>
  <si>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</si>
  <si>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</si>
  <si>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</si>
  <si>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</si>
  <si>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</si>
  <si>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</si>
  <si>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</si>
  <si>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</si>
  <si>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</si>
  <si>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</si>
  <si>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</si>
  <si>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</si>
  <si>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</si>
  <si>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</si>
  <si>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</si>
  <si>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</si>
  <si>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</si>
  <si>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</si>
  <si>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</si>
  <si>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</si>
  <si>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</si>
  <si>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</si>
  <si>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</si>
  <si>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</si>
  <si>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</si>
  <si>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</si>
  <si>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</si>
  <si>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</si>
  <si>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</si>
  <si>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</si>
  <si>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</si>
  <si>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</si>
  <si>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</si>
  <si>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</si>
  <si>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</si>
  <si>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</si>
  <si>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</si>
  <si>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</si>
  <si>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</si>
  <si>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</si>
  <si>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</si>
  <si>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</si>
  <si>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</si>
  <si>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</si>
  <si>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</si>
  <si>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</si>
  <si>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</si>
  <si>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</si>
  <si>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</si>
  <si>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</si>
  <si>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</si>
  <si>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</si>
  <si>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</si>
  <si>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</si>
  <si>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</si>
  <si>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</si>
  <si>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</si>
  <si>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</si>
  <si>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</si>
  <si>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</si>
  <si>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</si>
  <si>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</si>
  <si>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</si>
  <si>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</si>
  <si>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</si>
  <si>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</si>
  <si>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</si>
  <si>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</si>
  <si>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</si>
  <si>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</si>
  <si>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</si>
  <si>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</si>
  <si>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</si>
  <si>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</si>
  <si>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</si>
  <si>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</si>
  <si>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</si>
  <si>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</si>
  <si>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</si>
  <si>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</si>
  <si>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</si>
  <si>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</si>
  <si>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</si>
  <si>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</si>
  <si>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</si>
  <si>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</si>
  <si>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</si>
  <si>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</si>
  <si>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</si>
  <si>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</si>
  <si>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</si>
  <si>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</si>
  <si>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</si>
  <si>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</si>
  <si>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</si>
  <si>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</si>
  <si>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</si>
  <si>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</si>
  <si>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</si>
  <si>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</si>
  <si>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</si>
  <si>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</si>
  <si>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</si>
  <si>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</si>
  <si>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</si>
  <si>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</si>
  <si>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</si>
  <si>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</si>
  <si>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</si>
  <si>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</si>
  <si>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</si>
  <si>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</si>
  <si>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</si>
  <si>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</si>
  <si>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</si>
  <si>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</si>
  <si>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</si>
  <si>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</si>
  <si>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</si>
  <si>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</si>
  <si>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</si>
  <si>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</si>
  <si>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</si>
  <si>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</si>
  <si>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</si>
  <si>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</si>
  <si>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</si>
  <si>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</si>
  <si>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</si>
  <si>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</si>
  <si>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</si>
  <si>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</si>
  <si>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</si>
  <si>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</si>
  <si>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</si>
  <si>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</si>
  <si>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</si>
  <si>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</si>
  <si>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</si>
  <si>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</si>
  <si>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</si>
  <si>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</si>
  <si>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</si>
  <si>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</si>
  <si>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</si>
  <si>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</si>
  <si>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</si>
  <si>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</si>
  <si>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</si>
  <si>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</si>
  <si>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</si>
  <si>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</si>
  <si>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</si>
  <si>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</si>
  <si>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</si>
  <si>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</si>
  <si>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</si>
  <si>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</si>
  <si>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</si>
  <si>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</si>
  <si>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</si>
  <si>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</si>
  <si>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</si>
  <si>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</si>
  <si>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</si>
  <si>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</si>
  <si>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</si>
  <si>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</si>
  <si>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</si>
  <si>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</si>
  <si>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</si>
  <si>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</si>
  <si>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</si>
  <si>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</si>
  <si>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</si>
  <si>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</si>
  <si>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</si>
  <si>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</si>
  <si>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</si>
  <si>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</si>
  <si>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</si>
  <si>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</si>
  <si>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</si>
  <si>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</si>
  <si>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</si>
  <si>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</si>
  <si>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</si>
  <si>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</si>
  <si>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</si>
  <si>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</si>
  <si>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</si>
  <si>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</si>
  <si>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</si>
  <si>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</si>
  <si>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</si>
  <si>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</si>
  <si>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</si>
  <si>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</si>
  <si>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</si>
  <si>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</si>
  <si>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</si>
  <si>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</si>
  <si>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</si>
  <si>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</si>
  <si>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</si>
  <si>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</si>
  <si>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</si>
  <si>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</si>
  <si>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</si>
  <si>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</si>
  <si>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</si>
  <si>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</si>
  <si>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</si>
  <si>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</si>
  <si>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</si>
  <si>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</si>
  <si>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</si>
  <si>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</si>
  <si>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</si>
  <si>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</si>
  <si>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</si>
  <si>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</si>
  <si>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</si>
  <si>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</si>
  <si>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</si>
  <si>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</si>
  <si>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</si>
  <si>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</si>
  <si>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</si>
  <si>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</si>
  <si>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</si>
  <si>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</si>
  <si>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</si>
  <si>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</si>
  <si>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</si>
  <si>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</si>
  <si>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</si>
  <si>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</si>
  <si>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</si>
  <si>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</si>
  <si>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</si>
  <si>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</si>
  <si>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</si>
  <si>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</si>
  <si>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</si>
  <si>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</si>
  <si>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</si>
  <si>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</si>
  <si>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</si>
  <si>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</si>
  <si>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</si>
  <si>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</si>
  <si>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</si>
  <si>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</si>
  <si>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</si>
  <si>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</si>
  <si>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</si>
  <si>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</si>
  <si>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</si>
  <si>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</si>
  <si>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</si>
  <si>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</si>
  <si>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</si>
  <si>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</si>
  <si>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</si>
  <si>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</si>
  <si>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</si>
  <si>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</si>
  <si>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</si>
  <si>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</si>
  <si>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</si>
  <si>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</si>
  <si>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</si>
  <si>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</si>
  <si>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</si>
  <si>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</si>
  <si>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</si>
  <si>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</si>
  <si>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</si>
  <si>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</si>
  <si>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</si>
  <si>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</si>
  <si>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</si>
  <si>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</si>
  <si>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</si>
  <si>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</si>
  <si>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</si>
  <si>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</si>
  <si>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</si>
  <si>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</si>
  <si>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</si>
  <si>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</si>
  <si>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</si>
  <si>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</si>
  <si>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</si>
  <si>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</si>
  <si>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</si>
  <si>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</si>
  <si>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</si>
  <si>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</si>
  <si>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</si>
  <si>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</si>
  <si>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</si>
  <si>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</si>
  <si>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</si>
  <si>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</si>
  <si>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</si>
  <si>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</si>
  <si>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</si>
  <si>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</si>
  <si>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</si>
  <si>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</si>
  <si>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</si>
  <si>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</si>
  <si>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</si>
  <si>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</si>
  <si>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</si>
  <si>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</si>
  <si>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</si>
  <si>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</si>
  <si>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</si>
  <si>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</si>
  <si>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</si>
  <si>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</si>
  <si>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</si>
  <si>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</si>
  <si>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</si>
  <si>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</si>
  <si>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</si>
  <si>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</si>
  <si>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</si>
  <si>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</si>
  <si>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</si>
  <si>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</si>
  <si>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</si>
  <si>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</si>
  <si>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</si>
  <si>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</si>
  <si>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</si>
  <si>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</si>
  <si>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</si>
  <si>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</si>
  <si>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</si>
  <si>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</si>
  <si>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</si>
  <si>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</si>
  <si>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</si>
  <si>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</si>
  <si>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</si>
  <si>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</si>
  <si>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</si>
  <si>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</si>
  <si>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</si>
  <si>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</si>
  <si>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</si>
  <si>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</si>
  <si>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</si>
  <si>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</si>
  <si>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</si>
  <si>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</si>
  <si>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</si>
  <si>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</si>
  <si>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</si>
  <si>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</si>
  <si>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</si>
  <si>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</si>
  <si>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</si>
  <si>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</si>
  <si>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</si>
  <si>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</si>
  <si>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</si>
  <si>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</si>
  <si>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</si>
  <si>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</si>
  <si>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</si>
  <si>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</si>
  <si>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</si>
  <si>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</si>
  <si>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</si>
  <si>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</si>
  <si>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</si>
  <si>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</si>
  <si>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</si>
  <si>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</si>
  <si>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</si>
  <si>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</si>
  <si>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</si>
  <si>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</si>
  <si>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</si>
  <si>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</si>
  <si>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</si>
  <si>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</si>
  <si>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</si>
  <si>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</si>
  <si>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</si>
  <si>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</si>
  <si>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</si>
  <si>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</si>
  <si>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</si>
  <si>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</si>
  <si>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</si>
  <si>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</si>
  <si>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</si>
  <si>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</si>
  <si>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</si>
  <si>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</si>
  <si>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</si>
  <si>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</si>
  <si>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</si>
  <si>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</si>
  <si>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</si>
  <si>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</si>
  <si>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</si>
  <si>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</si>
  <si>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</si>
  <si>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</si>
  <si>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</si>
  <si>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</si>
  <si>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</si>
  <si>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</si>
  <si>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</si>
  <si>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</si>
  <si>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</si>
  <si>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</si>
  <si>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</si>
  <si>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</si>
  <si>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</si>
  <si>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</si>
  <si>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</si>
  <si>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</si>
  <si>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</si>
  <si>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</si>
  <si>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</si>
  <si>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</si>
  <si>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</si>
  <si>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</si>
  <si>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</si>
  <si>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</si>
  <si>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</si>
  <si>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</si>
  <si>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</si>
  <si>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</si>
  <si>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</si>
  <si>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</si>
  <si>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</si>
  <si>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</si>
  <si>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</si>
  <si>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</si>
  <si>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</si>
  <si>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</si>
  <si>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</si>
  <si>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</si>
  <si>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</si>
  <si>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</si>
  <si>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</si>
  <si>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</si>
  <si>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</si>
  <si>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</si>
  <si>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</si>
  <si>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</si>
  <si>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</si>
  <si>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</si>
  <si>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</si>
  <si>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</si>
  <si>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</si>
  <si>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</si>
  <si>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</si>
  <si>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</si>
  <si>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</si>
  <si>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</si>
  <si>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</si>
  <si>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</si>
  <si>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</si>
  <si>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</si>
  <si>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</si>
  <si>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</si>
  <si>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</si>
  <si>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</si>
  <si>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</si>
  <si>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</si>
  <si>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</si>
  <si>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</si>
  <si>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</si>
  <si>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</si>
  <si>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</si>
  <si>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</si>
  <si>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</si>
  <si>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</si>
  <si>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</si>
  <si>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</si>
  <si>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</si>
  <si>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</si>
  <si>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</si>
  <si>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</si>
  <si>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</si>
  <si>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</si>
  <si>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</si>
  <si>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</si>
  <si>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</si>
  <si>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</si>
  <si>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</si>
  <si>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</si>
  <si>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</si>
  <si>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</si>
  <si>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</si>
  <si>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</si>
  <si>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</si>
  <si>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</si>
  <si>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</si>
  <si>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</si>
  <si>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</si>
  <si>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</si>
  <si>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</si>
  <si>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</si>
  <si>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</si>
  <si>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</si>
  <si>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</si>
  <si>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</si>
  <si>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</si>
  <si>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</si>
  <si>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</si>
  <si>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</si>
  <si>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</si>
  <si>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</si>
  <si>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</si>
  <si>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</si>
  <si>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</si>
  <si>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</si>
  <si>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</si>
  <si>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</si>
  <si>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</si>
  <si>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</si>
  <si>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</si>
  <si>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</si>
  <si>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</si>
  <si>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</si>
  <si>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</si>
  <si>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</si>
  <si>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</si>
  <si>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</si>
  <si>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</si>
  <si>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</si>
  <si>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</si>
  <si>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</si>
  <si>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</si>
  <si>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</si>
  <si>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</si>
  <si>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</si>
  <si>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</si>
  <si>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</si>
  <si>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</si>
  <si>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</si>
  <si>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</si>
  <si>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</si>
  <si>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</si>
  <si>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</si>
  <si>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</si>
  <si>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</si>
  <si>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</si>
  <si>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</si>
  <si>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</si>
  <si>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</si>
  <si>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</si>
  <si>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</si>
  <si>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</si>
  <si>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</si>
  <si>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</si>
  <si>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</si>
  <si>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</si>
  <si>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</si>
  <si>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</si>
  <si>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</si>
  <si>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</si>
  <si>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</si>
  <si>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</si>
  <si>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</si>
  <si>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</si>
  <si>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</si>
  <si>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</si>
  <si>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</si>
  <si>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</si>
  <si>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</si>
  <si>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</si>
  <si>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</si>
  <si>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</si>
  <si>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</si>
  <si>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</si>
  <si>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</si>
  <si>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</si>
  <si>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</si>
  <si>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</si>
  <si>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</si>
  <si>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</si>
  <si>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</si>
  <si>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</si>
  <si>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</si>
  <si>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</si>
  <si>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</si>
  <si>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</si>
  <si>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</si>
  <si>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</si>
  <si>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</si>
  <si>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</si>
  <si>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</si>
  <si>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</si>
  <si>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</si>
  <si>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</si>
  <si>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</si>
  <si>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</si>
  <si>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</si>
  <si>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</si>
  <si>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</si>
  <si>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</si>
  <si>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</si>
  <si>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</si>
  <si>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</si>
  <si>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</si>
  <si>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</si>
  <si>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</si>
  <si>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</si>
  <si>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</si>
  <si>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</si>
  <si>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</si>
  <si>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</si>
  <si>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</si>
  <si>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</si>
  <si>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</si>
  <si>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</si>
  <si>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</si>
  <si>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</si>
  <si>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</si>
  <si>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</si>
  <si>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</si>
  <si>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</si>
  <si>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</si>
  <si>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</si>
  <si>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</si>
  <si>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</si>
  <si>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</si>
  <si>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</si>
  <si>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</si>
  <si>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</si>
  <si>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</si>
  <si>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</si>
  <si>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</si>
  <si>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</si>
  <si>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</si>
  <si>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</si>
  <si>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</si>
  <si>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</si>
  <si>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</si>
  <si>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</si>
  <si>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</si>
  <si>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</si>
  <si>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</si>
  <si>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</si>
  <si>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</si>
  <si>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</si>
  <si>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</si>
  <si>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</si>
  <si>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</si>
  <si>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</si>
  <si>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</si>
  <si>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</si>
  <si>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</si>
  <si>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</si>
  <si>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</si>
  <si>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</si>
  <si>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</si>
  <si>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</si>
  <si>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</si>
  <si>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</si>
  <si>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</si>
  <si>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</si>
  <si>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</si>
  <si>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</si>
  <si>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</si>
  <si>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</si>
  <si>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</si>
  <si>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</si>
  <si>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</si>
  <si>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</si>
  <si>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</si>
  <si>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</si>
  <si>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</si>
  <si>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</si>
  <si>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</si>
  <si>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</si>
  <si>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</si>
  <si>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</si>
  <si>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</si>
  <si>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</si>
  <si>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</si>
  <si>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</si>
  <si>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</si>
  <si>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</si>
  <si>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</si>
  <si>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</si>
  <si>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</si>
  <si>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</si>
  <si>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</si>
  <si>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</si>
  <si>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</si>
  <si>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</si>
  <si>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</si>
  <si>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</si>
  <si>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</si>
  <si>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</si>
  <si>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</si>
  <si>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</si>
  <si>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</si>
  <si>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</si>
  <si>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</si>
  <si>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</si>
  <si>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</si>
  <si>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</si>
  <si>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</si>
  <si>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</si>
  <si>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</si>
  <si>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</si>
  <si>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</si>
  <si>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</si>
  <si>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</si>
  <si>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</si>
  <si>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</si>
  <si>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</si>
  <si>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</si>
  <si>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</si>
  <si>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</si>
  <si>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</si>
  <si>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</si>
  <si>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</si>
  <si>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</si>
  <si>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</si>
  <si>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</si>
  <si>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</si>
  <si>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</si>
  <si>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</si>
  <si>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</si>
  <si>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</si>
  <si>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</si>
  <si>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</si>
  <si>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</si>
  <si>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</si>
  <si>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</si>
  <si>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</si>
  <si>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</si>
  <si>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</si>
  <si>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</si>
  <si>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</si>
  <si>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</si>
  <si>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</si>
  <si>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</si>
  <si>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</si>
  <si>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</si>
  <si>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</si>
  <si>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</si>
  <si>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</si>
  <si>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</si>
  <si>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</si>
  <si>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</si>
  <si>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</si>
  <si>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</si>
  <si>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</si>
  <si>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</si>
  <si>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</si>
  <si>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</si>
  <si>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</si>
  <si>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</si>
  <si>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</si>
  <si>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</si>
  <si>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</si>
  <si>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</si>
  <si>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</si>
  <si>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</si>
  <si>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</si>
  <si>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</si>
  <si>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</si>
  <si>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</si>
  <si>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</si>
  <si>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</si>
  <si>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</si>
  <si>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</si>
  <si>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</si>
  <si>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</si>
  <si>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</si>
  <si>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</si>
  <si>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</si>
  <si>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</si>
  <si>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</si>
  <si>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</si>
  <si>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</si>
  <si>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</si>
  <si>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</si>
  <si>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</si>
  <si>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</si>
  <si>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</si>
  <si>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</si>
  <si>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</si>
  <si>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</si>
  <si>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</si>
  <si>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</si>
  <si>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</si>
  <si>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</si>
  <si>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</si>
  <si>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</si>
  <si>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</si>
  <si>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</si>
  <si>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</si>
  <si>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</si>
  <si>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</si>
  <si>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</si>
  <si>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</si>
  <si>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</si>
  <si>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</si>
  <si>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</si>
  <si>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</si>
  <si>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</si>
  <si>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</si>
  <si>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</si>
  <si>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</si>
  <si>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</si>
  <si>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</si>
  <si>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</si>
  <si>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</si>
  <si>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</si>
  <si>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</si>
  <si>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</si>
  <si>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</si>
  <si>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</si>
  <si>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</si>
  <si>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</si>
  <si>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</si>
  <si>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</si>
  <si>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</si>
  <si>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</si>
  <si>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</si>
  <si>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</si>
  <si>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</si>
  <si>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</si>
  <si>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</si>
  <si>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</si>
  <si>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</si>
  <si>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</si>
  <si>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</si>
  <si>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</si>
  <si>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</si>
  <si>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</si>
  <si>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</si>
  <si>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</si>
  <si>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</si>
  <si>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</si>
  <si>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</si>
  <si>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</si>
  <si>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</si>
  <si>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</si>
  <si>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</si>
  <si>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</si>
  <si>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</si>
  <si>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</si>
  <si>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</si>
  <si>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</si>
  <si>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</si>
  <si>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</si>
  <si>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</si>
  <si>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</si>
  <si>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</si>
  <si>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</si>
  <si>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</si>
  <si>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</si>
  <si>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</si>
  <si>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</si>
  <si>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</si>
  <si>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</si>
  <si>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</si>
  <si>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</si>
  <si>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</si>
  <si>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</si>
  <si>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</si>
  <si>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</si>
  <si>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</si>
  <si>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</si>
  <si>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</si>
  <si>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</si>
  <si>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</si>
  <si>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</si>
  <si>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</si>
  <si>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</si>
  <si>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</si>
  <si>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</si>
  <si>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</si>
  <si>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</si>
  <si>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</si>
  <si>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</si>
  <si>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</si>
  <si>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</si>
  <si>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</si>
  <si>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</si>
  <si>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</si>
  <si>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</si>
  <si>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</si>
  <si>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</si>
  <si>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</si>
  <si>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</si>
  <si>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</si>
  <si>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</si>
  <si>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</si>
  <si>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</si>
  <si>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</si>
  <si>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</si>
  <si>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</si>
  <si>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</si>
  <si>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</si>
  <si>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</si>
  <si>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</si>
  <si>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</si>
  <si>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</si>
  <si>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</si>
  <si>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</si>
  <si>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</si>
  <si>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</si>
  <si>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</si>
  <si>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</si>
  <si>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</si>
  <si>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</si>
  <si>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</si>
  <si>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</si>
  <si>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</si>
  <si>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</si>
  <si>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</si>
  <si>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</si>
  <si>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</si>
  <si>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</si>
  <si>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</si>
  <si>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</si>
  <si>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</si>
  <si>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</si>
  <si>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</si>
  <si>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</si>
  <si>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</si>
  <si>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</si>
  <si>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</si>
  <si>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</si>
  <si>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</si>
  <si>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</si>
  <si>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</si>
  <si>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</si>
  <si>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</si>
  <si>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</si>
  <si>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</si>
  <si>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</si>
  <si>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</si>
  <si>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</si>
  <si>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</si>
  <si>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</si>
  <si>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</si>
  <si>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</si>
  <si>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</si>
  <si>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</si>
  <si>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</si>
  <si>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</si>
  <si>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</si>
  <si>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</si>
  <si>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</si>
  <si>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</si>
  <si>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</si>
  <si>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</si>
  <si>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</si>
  <si>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</si>
  <si>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</si>
  <si>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</si>
  <si>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</si>
  <si>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</si>
  <si>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</si>
  <si>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</si>
  <si>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</si>
  <si>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</si>
  <si>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</si>
  <si>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</si>
  <si>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</si>
  <si>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</si>
  <si>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</si>
  <si>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</si>
  <si>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</si>
  <si>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</si>
  <si>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</si>
  <si>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</si>
  <si>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</si>
  <si>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</si>
  <si>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</si>
  <si>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</si>
  <si>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</si>
  <si>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</si>
  <si>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</si>
  <si>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</si>
  <si>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</si>
  <si>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</si>
  <si>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</si>
  <si>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</si>
  <si>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</si>
  <si>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</si>
  <si>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</si>
  <si>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</si>
  <si>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</si>
  <si>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</si>
  <si>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</si>
  <si>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</si>
  <si>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</si>
  <si>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</si>
  <si>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</si>
  <si>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</si>
  <si>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</si>
  <si>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</si>
  <si>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</si>
  <si>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</si>
  <si>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</si>
  <si>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</si>
  <si>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</si>
  <si>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</si>
  <si>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</si>
  <si>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</si>
  <si>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</si>
  <si>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</si>
  <si>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</si>
  <si>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</si>
  <si>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</si>
  <si>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</si>
  <si>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</si>
  <si>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</si>
  <si>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</si>
  <si>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</si>
  <si>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</si>
  <si>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</si>
  <si>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</si>
  <si>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</si>
  <si>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</si>
  <si>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</si>
  <si>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</si>
  <si>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</si>
  <si>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</si>
  <si>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</si>
  <si>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</si>
  <si>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</si>
  <si>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</si>
  <si>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</si>
  <si>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</si>
  <si>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</si>
  <si>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</si>
  <si>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</si>
  <si>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</si>
  <si>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</si>
  <si>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</si>
  <si>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</si>
  <si>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</si>
  <si>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</si>
  <si>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</si>
  <si>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</si>
  <si>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</si>
  <si>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</si>
  <si>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</si>
  <si>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</si>
  <si>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</si>
  <si>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</si>
  <si>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</si>
  <si>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</si>
  <si>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</si>
  <si>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</si>
  <si>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</si>
  <si>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</si>
  <si>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</si>
  <si>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</si>
  <si>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</si>
  <si>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</si>
  <si>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</si>
  <si>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</si>
  <si>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</si>
  <si>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</si>
  <si>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</si>
  <si>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</si>
  <si>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</si>
  <si>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</si>
  <si>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</si>
  <si>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</si>
  <si>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</si>
  <si>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</si>
  <si>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</si>
  <si>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</si>
  <si>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</si>
  <si>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</si>
  <si>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</si>
  <si>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</si>
  <si>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</si>
  <si>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</si>
  <si>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</si>
  <si>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</si>
  <si>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</si>
  <si>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</si>
  <si>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</si>
  <si>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</si>
  <si>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</si>
  <si>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</si>
  <si>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</si>
  <si>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</si>
  <si>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</si>
  <si>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</si>
  <si>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</si>
  <si>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</si>
  <si>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</si>
  <si>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</si>
  <si>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</si>
  <si>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</si>
  <si>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</si>
  <si>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</si>
  <si>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</si>
  <si>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</si>
  <si>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</si>
  <si>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</si>
  <si>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</si>
  <si>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</si>
  <si>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</si>
  <si>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</si>
  <si>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</si>
  <si>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</si>
  <si>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</si>
  <si>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</si>
  <si>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</si>
  <si>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</si>
  <si>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</si>
  <si>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</si>
  <si>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</si>
  <si>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</si>
  <si>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</si>
  <si>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</si>
  <si>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</si>
  <si>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</si>
  <si>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</si>
  <si>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</si>
  <si>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</si>
  <si>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</si>
  <si>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</si>
  <si>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</si>
  <si>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</si>
  <si>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</si>
  <si>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</si>
  <si>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</si>
  <si>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</si>
  <si>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</si>
  <si>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</si>
  <si>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</si>
  <si>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</si>
  <si>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</si>
  <si>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</si>
  <si>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</si>
  <si>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</si>
  <si>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</si>
  <si>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</si>
  <si>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</si>
  <si>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</si>
  <si>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</si>
  <si>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</si>
  <si>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</si>
  <si>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</si>
  <si>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</si>
  <si>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</si>
  <si>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</si>
  <si>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</si>
  <si>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</si>
  <si>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</si>
  <si>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</si>
  <si>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</si>
  <si>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</si>
  <si>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</si>
  <si>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</si>
  <si>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</si>
  <si>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</si>
  <si>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</si>
  <si>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</si>
  <si>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</si>
  <si>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</si>
  <si>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</si>
  <si>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</si>
  <si>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</si>
  <si>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</si>
  <si>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</si>
  <si>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</si>
  <si>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</si>
  <si>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</si>
  <si>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</si>
  <si>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</si>
  <si>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</si>
  <si>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</si>
  <si>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</si>
  <si>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</si>
  <si>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</si>
  <si>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</si>
  <si>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</si>
  <si>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</si>
  <si>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</si>
  <si>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</si>
  <si>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</si>
  <si>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</si>
  <si>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</si>
  <si>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</si>
  <si>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</si>
  <si>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</si>
  <si>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</si>
  <si>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</si>
  <si>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</si>
  <si>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</si>
  <si>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</si>
  <si>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</si>
  <si>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</si>
  <si>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</si>
  <si>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</si>
  <si>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</si>
  <si>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</si>
  <si>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</si>
  <si>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</si>
  <si>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</si>
  <si>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</si>
  <si>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</si>
  <si>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</si>
  <si>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</si>
  <si>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</si>
  <si>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</si>
  <si>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</si>
  <si>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</si>
  <si>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</si>
  <si>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</si>
  <si>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</si>
  <si>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</si>
  <si>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</si>
  <si>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</si>
  <si>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</si>
  <si>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</si>
  <si>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</si>
  <si>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</si>
  <si>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</si>
  <si>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</si>
  <si>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</si>
  <si>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</si>
  <si>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</si>
  <si>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</si>
  <si>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</si>
  <si>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</si>
  <si>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</si>
  <si>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</si>
  <si>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</si>
  <si>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</si>
  <si>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</si>
  <si>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</si>
  <si>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</si>
  <si>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</si>
  <si>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</si>
  <si>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</si>
  <si>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</si>
  <si>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</si>
  <si>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</si>
  <si>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</si>
  <si>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</si>
  <si>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</si>
  <si>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</si>
  <si>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</si>
  <si>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</si>
  <si>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</si>
  <si>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</si>
  <si>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</si>
  <si>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</si>
  <si>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</si>
  <si>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</si>
  <si>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</si>
  <si>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</si>
  <si>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</si>
  <si>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</si>
  <si>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</si>
  <si>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</si>
  <si>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</si>
  <si>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</si>
  <si>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</si>
  <si>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</si>
  <si>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</si>
  <si>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</si>
  <si>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</si>
  <si>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</si>
  <si>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</si>
  <si>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</si>
  <si>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</si>
  <si>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</si>
  <si>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</si>
  <si>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</si>
  <si>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</si>
  <si>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</si>
  <si>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</si>
  <si>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</si>
  <si>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</si>
  <si>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</si>
  <si>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</si>
  <si>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</si>
  <si>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</si>
  <si>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</si>
  <si>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</si>
  <si>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</si>
  <si>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</si>
  <si>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</si>
  <si>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</si>
  <si>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</si>
  <si>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</si>
  <si>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</si>
  <si>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</si>
  <si>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</si>
  <si>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</si>
  <si>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</si>
  <si>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</si>
  <si>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</si>
  <si>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</si>
  <si>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</si>
  <si>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</si>
  <si>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</si>
  <si>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</si>
  <si>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</si>
  <si>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</si>
  <si>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</si>
  <si>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</si>
  <si>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</si>
  <si>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</si>
  <si>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</si>
  <si>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</si>
  <si>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</si>
  <si>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</si>
  <si>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</si>
  <si>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</si>
  <si>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</si>
  <si>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</si>
  <si>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</si>
  <si>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</si>
  <si>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</si>
  <si>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</si>
  <si>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</si>
  <si>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</si>
  <si>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</si>
  <si>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</si>
  <si>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</si>
  <si>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</si>
  <si>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</si>
  <si>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</si>
  <si>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</si>
  <si>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</si>
  <si>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</si>
  <si>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</si>
  <si>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</si>
  <si>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</si>
  <si>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</si>
  <si>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</si>
  <si>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</si>
  <si>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</si>
  <si>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</si>
  <si>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</si>
  <si>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</si>
  <si>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</si>
  <si>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</si>
  <si>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</si>
  <si>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</si>
  <si>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</si>
  <si>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</si>
  <si>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</si>
  <si>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</si>
  <si>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</si>
  <si>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</si>
  <si>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</si>
  <si>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</si>
  <si>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</si>
  <si>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</si>
  <si>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</si>
  <si>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</si>
  <si>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</si>
  <si>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</si>
  <si>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</si>
  <si>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</si>
  <si>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</si>
  <si>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</si>
  <si>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</si>
  <si>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</si>
  <si>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</si>
  <si>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</si>
  <si>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</si>
  <si>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</si>
  <si>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</si>
  <si>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</si>
  <si>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</si>
  <si>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</si>
  <si>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</si>
  <si>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</si>
  <si>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</si>
  <si>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</si>
  <si>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</si>
  <si>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</si>
  <si>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</si>
  <si>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</si>
  <si>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</si>
  <si>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</si>
  <si>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</si>
  <si>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</si>
  <si>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</si>
  <si>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</si>
  <si>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</si>
  <si>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</si>
  <si>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</si>
  <si>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</si>
  <si>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</si>
  <si>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</si>
  <si>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</si>
  <si>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</si>
  <si>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</si>
  <si>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</si>
  <si>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</si>
  <si>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</si>
  <si>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</si>
  <si>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</si>
  <si>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</si>
  <si>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</si>
  <si>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</si>
  <si>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</si>
  <si>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</si>
  <si>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</si>
  <si>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</si>
  <si>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</si>
  <si>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</si>
  <si>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</si>
  <si>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</si>
  <si>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</si>
  <si>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</si>
  <si>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</si>
  <si>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</si>
  <si>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</si>
  <si>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</si>
  <si>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</si>
  <si>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</si>
  <si>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</si>
  <si>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</si>
  <si>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</si>
  <si>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</si>
  <si>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</si>
  <si>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</si>
  <si>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</si>
  <si>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</si>
  <si>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</si>
  <si>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</si>
  <si>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</si>
  <si>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</si>
  <si>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</si>
  <si>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</si>
  <si>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</si>
  <si>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</si>
  <si>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</si>
  <si>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</si>
  <si>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</si>
  <si>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</si>
  <si>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</si>
  <si>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</si>
  <si>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</si>
  <si>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</si>
  <si>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</si>
  <si>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</si>
  <si>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</si>
  <si>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</si>
  <si>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</si>
  <si>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</si>
  <si>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</si>
  <si>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</si>
  <si>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</si>
  <si>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</si>
  <si>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</si>
  <si>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</si>
  <si>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</si>
  <si>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</si>
  <si>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</si>
  <si>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</si>
  <si>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</si>
  <si>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</si>
  <si>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</si>
  <si>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</si>
  <si>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</si>
  <si>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</si>
  <si>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</si>
  <si>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</si>
  <si>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</si>
  <si>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</si>
  <si>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</si>
  <si>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</si>
  <si>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</si>
  <si>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</si>
  <si>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</si>
  <si>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</si>
  <si>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</si>
  <si>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</si>
  <si>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</si>
  <si>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</si>
  <si>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</si>
  <si>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</si>
  <si>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</si>
  <si>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</si>
  <si>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</si>
  <si>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</si>
  <si>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</si>
  <si>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</si>
  <si>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</si>
  <si>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</si>
  <si>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</si>
  <si>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</si>
  <si>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</si>
  <si>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</si>
  <si>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</si>
  <si>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</si>
  <si>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</si>
  <si>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</si>
  <si>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</si>
  <si>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</si>
  <si>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</si>
  <si>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</si>
  <si>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</si>
  <si>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</si>
  <si>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</si>
  <si>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</si>
  <si>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</si>
  <si>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</si>
  <si>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</si>
  <si>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</si>
  <si>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</si>
  <si>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</si>
  <si>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</si>
  <si>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</si>
  <si>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</si>
  <si>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</si>
  <si>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</si>
  <si>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</si>
  <si>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</si>
  <si>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</si>
  <si>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</si>
  <si>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</si>
  <si>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</si>
  <si>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</si>
  <si>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</si>
  <si>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</si>
  <si>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</si>
  <si>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</si>
  <si>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</si>
  <si>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</si>
  <si>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</si>
  <si>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</si>
  <si>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</si>
  <si>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</si>
  <si>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</si>
  <si>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</si>
  <si>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</si>
  <si>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</si>
  <si>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</si>
  <si>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</si>
  <si>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</si>
  <si>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</si>
  <si>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</si>
  <si>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</si>
  <si>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</si>
  <si>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</si>
  <si>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</si>
  <si>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</si>
  <si>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</si>
  <si>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</si>
  <si>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</si>
  <si>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</si>
  <si>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</si>
  <si>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</si>
  <si>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</si>
  <si>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</si>
  <si>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</si>
  <si>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</si>
  <si>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</si>
  <si>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</si>
  <si>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</si>
  <si>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</si>
  <si>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</si>
  <si>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</si>
  <si>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</si>
  <si>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</si>
  <si>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</si>
  <si>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</si>
  <si>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</si>
  <si>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</si>
  <si>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</si>
  <si>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</si>
  <si>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</si>
  <si>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</si>
  <si>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</si>
  <si>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</si>
  <si>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</si>
  <si>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</si>
  <si>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</si>
  <si>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</si>
  <si>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</si>
  <si>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</si>
  <si>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</si>
  <si>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</si>
  <si>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</si>
  <si>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</si>
  <si>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</si>
  <si>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</si>
  <si>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</si>
  <si>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</si>
  <si>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</si>
  <si>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</si>
  <si>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</si>
  <si>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</si>
  <si>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</si>
  <si>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</si>
  <si>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</si>
  <si>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</si>
  <si>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</si>
  <si>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</si>
  <si>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</si>
  <si>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</si>
  <si>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</si>
  <si>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</si>
  <si>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</si>
  <si>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</si>
  <si>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</si>
  <si>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</si>
  <si>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</si>
  <si>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</si>
  <si>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</si>
  <si>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</si>
  <si>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</si>
  <si>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</si>
  <si>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</si>
  <si>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</si>
  <si>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</si>
  <si>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</si>
  <si>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</si>
  <si>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</si>
  <si>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</si>
  <si>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</si>
  <si>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</si>
  <si>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</si>
  <si>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</si>
  <si>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</si>
  <si>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</si>
  <si>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</si>
  <si>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</si>
  <si>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</si>
  <si>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</si>
  <si>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</si>
  <si>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</si>
  <si>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</si>
  <si>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</si>
  <si>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</si>
  <si>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</si>
  <si>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</si>
  <si>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</si>
  <si>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</si>
  <si>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</si>
  <si>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</si>
  <si>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</si>
  <si>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</si>
  <si>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</si>
  <si>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</si>
  <si>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</si>
  <si>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</si>
  <si>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</si>
  <si>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</si>
  <si>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</si>
  <si>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</si>
  <si>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</si>
  <si>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</si>
  <si>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</si>
  <si>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</si>
  <si>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</si>
  <si>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</si>
  <si>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</si>
  <si>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</si>
  <si>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</si>
  <si>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</si>
  <si>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</si>
  <si>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</si>
  <si>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</si>
  <si>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</si>
  <si>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</si>
  <si>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</si>
  <si>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</si>
  <si>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</si>
  <si>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</si>
  <si>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</si>
  <si>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</si>
  <si>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</si>
  <si>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</si>
  <si>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</si>
  <si>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</si>
  <si>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</si>
  <si>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</si>
  <si>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</si>
  <si>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</si>
  <si>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</si>
  <si>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</si>
  <si>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</si>
  <si>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</si>
  <si>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</si>
  <si>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</si>
  <si>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</si>
  <si>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</si>
  <si>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</si>
  <si>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</si>
  <si>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</si>
  <si>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</si>
  <si>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</si>
  <si>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</si>
  <si>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</si>
  <si>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</si>
  <si>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</si>
  <si>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</si>
  <si>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</si>
  <si>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</si>
  <si>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</si>
  <si>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</si>
  <si>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</si>
  <si>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</si>
  <si>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</si>
  <si>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</si>
  <si>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</si>
  <si>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</si>
  <si>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</si>
  <si>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</si>
  <si>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</si>
  <si>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</si>
  <si>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</si>
  <si>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</si>
  <si>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</si>
  <si>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</si>
  <si>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</si>
  <si>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</si>
  <si>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</si>
  <si>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</si>
  <si>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</si>
  <si>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</si>
  <si>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</si>
  <si>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</si>
  <si>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</si>
  <si>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</si>
  <si>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</si>
  <si>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</si>
  <si>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</si>
  <si>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</si>
  <si>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</si>
  <si>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</si>
  <si>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</si>
  <si>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</si>
  <si>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</si>
  <si>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</si>
  <si>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</si>
  <si>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</si>
  <si>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</si>
  <si>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</si>
  <si>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</si>
  <si>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</si>
  <si>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</si>
  <si>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</si>
  <si>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</si>
  <si>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</si>
  <si>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</si>
  <si>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</si>
  <si>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</si>
  <si>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</si>
  <si>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</si>
  <si>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</si>
  <si>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</si>
  <si>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</si>
  <si>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</si>
  <si>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</si>
  <si>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</si>
  <si>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</si>
  <si>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</si>
  <si>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</si>
  <si>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</si>
  <si>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</si>
  <si>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</si>
  <si>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</si>
  <si>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</si>
  <si>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</si>
  <si>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</si>
  <si>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</si>
  <si>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</si>
  <si>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</si>
  <si>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</si>
  <si>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</si>
  <si>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</si>
  <si>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</si>
  <si>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</si>
  <si>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</si>
  <si>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</si>
  <si>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</si>
  <si>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</si>
  <si>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</si>
  <si>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</si>
  <si>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</si>
  <si>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</si>
  <si>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</si>
  <si>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</si>
  <si>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</si>
  <si>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</si>
  <si>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</si>
  <si>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</si>
  <si>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</si>
  <si>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</si>
  <si>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</si>
  <si>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</si>
  <si>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</si>
  <si>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</si>
  <si>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</si>
  <si>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</si>
  <si>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</si>
  <si>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</si>
  <si>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</si>
  <si>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</si>
  <si>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</si>
  <si>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</si>
  <si>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</si>
  <si>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</si>
  <si>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</si>
  <si>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</si>
  <si>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</si>
  <si>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</si>
  <si>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</si>
  <si>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</si>
  <si>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</si>
  <si>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</si>
  <si>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</si>
  <si>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</si>
  <si>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</si>
  <si>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</si>
  <si>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</si>
  <si>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</si>
  <si>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</si>
  <si>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</si>
  <si>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</si>
  <si>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</si>
  <si>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</si>
  <si>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</si>
  <si>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</si>
  <si>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</si>
  <si>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</si>
  <si>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</si>
  <si>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</si>
  <si>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</si>
  <si>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</si>
  <si>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</si>
  <si>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</si>
  <si>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</si>
  <si>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</si>
  <si>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</si>
  <si>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</si>
  <si>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</si>
  <si>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</si>
  <si>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</si>
  <si>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</si>
  <si>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</si>
  <si>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</si>
  <si>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</si>
  <si>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</si>
  <si>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</si>
  <si>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</si>
  <si>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</si>
  <si>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</si>
  <si>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</si>
  <si>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</si>
  <si>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</si>
  <si>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</si>
  <si>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</si>
  <si>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</si>
  <si>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</si>
  <si>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</si>
  <si>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</si>
  <si>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</si>
  <si>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</si>
  <si>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</si>
  <si>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</si>
  <si>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</si>
  <si>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</si>
  <si>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</si>
  <si>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</si>
  <si>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</si>
  <si>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</si>
  <si>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</si>
  <si>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</si>
  <si>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</si>
  <si>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</si>
  <si>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</si>
  <si>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</si>
  <si>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</si>
  <si>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</si>
  <si>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</si>
  <si>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</si>
  <si>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</si>
  <si>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</si>
  <si>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</si>
  <si>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</si>
  <si>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</si>
  <si>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</si>
  <si>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</si>
  <si>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</si>
  <si>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</si>
  <si>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</si>
  <si>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</si>
  <si>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</si>
  <si>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</si>
  <si>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</si>
  <si>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</si>
  <si>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</si>
  <si>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</si>
  <si>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</si>
  <si>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</si>
  <si>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</si>
  <si>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</si>
  <si>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</si>
  <si>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</si>
  <si>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</si>
  <si>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</si>
  <si>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</si>
  <si>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</si>
  <si>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</si>
  <si>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</si>
  <si>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</si>
  <si>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</si>
  <si>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</si>
  <si>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</si>
  <si>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</si>
  <si>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</si>
  <si>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</si>
  <si>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</si>
  <si>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</si>
  <si>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</si>
  <si>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</si>
  <si>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</si>
  <si>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</si>
  <si>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</si>
  <si>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</si>
  <si>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</si>
  <si>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</si>
  <si>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</si>
  <si>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</si>
  <si>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</si>
  <si>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</si>
  <si>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</si>
  <si>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</si>
  <si>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</si>
  <si>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</si>
  <si>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</si>
  <si>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</si>
  <si>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</si>
  <si>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</si>
  <si>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</si>
  <si>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</si>
  <si>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</si>
  <si>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</si>
  <si>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</si>
  <si>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</si>
  <si>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</si>
  <si>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</si>
  <si>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</si>
  <si>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</si>
  <si>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</si>
  <si>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</si>
  <si>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</si>
  <si>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</si>
  <si>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</si>
  <si>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</si>
  <si>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</si>
  <si>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</si>
  <si>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</si>
  <si>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</si>
  <si>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</si>
  <si>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</si>
  <si>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</si>
  <si>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</si>
  <si>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</si>
  <si>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</si>
  <si>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</si>
  <si>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</si>
  <si>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</si>
  <si>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</si>
  <si>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</si>
  <si>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</si>
  <si>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</si>
  <si>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</si>
  <si>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</si>
  <si>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</si>
  <si>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</si>
  <si>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</si>
  <si>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</si>
  <si>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</si>
  <si>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</si>
  <si>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</si>
  <si>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</si>
  <si>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</si>
  <si>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</si>
  <si>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</si>
  <si>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</si>
  <si>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</si>
  <si>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</si>
  <si>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</si>
  <si>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</si>
  <si>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</si>
  <si>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</si>
  <si>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</si>
  <si>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</si>
  <si>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</si>
  <si>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</si>
  <si>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</si>
  <si>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</si>
  <si>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</si>
  <si>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</si>
  <si>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</si>
  <si>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</si>
  <si>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</si>
  <si>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</si>
  <si>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</si>
  <si>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</si>
  <si>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</si>
  <si>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</si>
  <si>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</si>
  <si>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</si>
  <si>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</si>
  <si>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</si>
  <si>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</si>
  <si>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</si>
  <si>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</si>
  <si>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</si>
  <si>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</si>
  <si>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</si>
  <si>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</si>
  <si>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</si>
  <si>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</si>
  <si>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</si>
  <si>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</si>
  <si>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</si>
  <si>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</si>
  <si>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</si>
  <si>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</si>
  <si>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</si>
  <si>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</si>
  <si>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</si>
  <si>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</si>
  <si>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</si>
  <si>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</si>
  <si>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</si>
  <si>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</si>
  <si>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</si>
  <si>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</si>
  <si>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</si>
  <si>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</si>
  <si>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</si>
  <si>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</si>
  <si>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</si>
  <si>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</si>
  <si>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</si>
  <si>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</si>
  <si>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</si>
  <si>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</si>
  <si>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</si>
  <si>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</si>
  <si>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</si>
  <si>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</si>
  <si>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</si>
  <si>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</si>
  <si>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</si>
  <si>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</si>
  <si>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</si>
  <si>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</si>
  <si>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</si>
  <si>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</si>
  <si>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</si>
  <si>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</si>
  <si>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</si>
  <si>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</si>
  <si>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</si>
  <si>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</si>
  <si>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</si>
  <si>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</si>
  <si>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</si>
  <si>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</si>
  <si>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</si>
  <si>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</si>
  <si>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</si>
  <si>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</si>
  <si>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</si>
  <si>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</si>
  <si>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</si>
  <si>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</si>
  <si>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</si>
  <si>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</si>
  <si>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</si>
  <si>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</si>
  <si>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</si>
  <si>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</si>
  <si>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</si>
  <si>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</si>
  <si>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</si>
  <si>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</si>
  <si>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</si>
  <si>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</si>
  <si>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</si>
  <si>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</si>
  <si>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</si>
  <si>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</si>
  <si>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</si>
  <si>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</si>
  <si>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</si>
  <si>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</si>
  <si>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</si>
  <si>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</si>
  <si>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</si>
  <si>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</si>
  <si>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</si>
  <si>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</si>
  <si>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</si>
  <si>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</si>
  <si>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</si>
  <si>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</si>
  <si>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</si>
  <si>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</si>
  <si>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</si>
  <si>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</si>
  <si>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</si>
  <si>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</si>
  <si>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</si>
  <si>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</si>
  <si>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</si>
  <si>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</si>
  <si>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</si>
  <si>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</si>
  <si>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</si>
  <si>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</si>
  <si>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</si>
  <si>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</si>
  <si>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</si>
  <si>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</si>
  <si>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</si>
  <si>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</si>
  <si>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</si>
  <si>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</si>
  <si>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</si>
  <si>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</si>
  <si>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</si>
  <si>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</si>
  <si>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</si>
  <si>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</si>
  <si>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</si>
  <si>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</si>
  <si>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</si>
  <si>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</si>
  <si>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</si>
  <si>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</si>
  <si>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</si>
  <si>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</si>
  <si>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</si>
  <si>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</si>
  <si>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</si>
  <si>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</si>
  <si>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</si>
  <si>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</si>
  <si>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</si>
  <si>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</si>
  <si>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</si>
  <si>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</si>
  <si>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</si>
  <si>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</si>
  <si>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</si>
  <si>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</si>
  <si>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</si>
  <si>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</si>
  <si>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</si>
  <si>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</si>
  <si>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</si>
  <si>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</si>
  <si>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</si>
  <si>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</si>
  <si>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</si>
  <si>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</si>
  <si>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</si>
  <si>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</si>
  <si>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</si>
  <si>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</si>
  <si>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</si>
  <si>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</si>
  <si>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</si>
  <si>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</si>
  <si>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</si>
  <si>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</si>
  <si>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</si>
  <si>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</si>
  <si>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</si>
  <si>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</si>
  <si>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</si>
  <si>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</si>
  <si>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</si>
  <si>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</si>
  <si>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</si>
  <si>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</si>
  <si>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</si>
  <si>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</si>
  <si>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</si>
  <si>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</si>
  <si>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</si>
  <si>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</si>
  <si>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</si>
  <si>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</si>
  <si>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</si>
  <si>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</si>
  <si>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</si>
  <si>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</si>
  <si>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</si>
  <si>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</si>
  <si>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</si>
  <si>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</si>
  <si>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</si>
  <si>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</si>
  <si>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</si>
  <si>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</si>
  <si>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</si>
  <si>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</si>
  <si>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</si>
  <si>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</si>
  <si>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</si>
  <si>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</si>
  <si>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</si>
  <si>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</si>
  <si>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</si>
  <si>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</si>
  <si>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</si>
  <si>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</si>
  <si>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</si>
  <si>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</si>
  <si>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</si>
  <si>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</si>
  <si>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</si>
  <si>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</si>
  <si>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</si>
  <si>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</si>
  <si>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</si>
  <si>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</si>
  <si>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</si>
  <si>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</si>
  <si>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</si>
  <si>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</si>
  <si>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</si>
  <si>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</si>
  <si>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</si>
  <si>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</si>
  <si>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</si>
  <si>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</si>
  <si>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</si>
  <si>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</si>
  <si>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</si>
  <si>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</si>
  <si>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</si>
  <si>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</si>
  <si>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</si>
  <si>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</si>
  <si>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</si>
  <si>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</si>
  <si>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</si>
  <si>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</si>
  <si>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</si>
  <si>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</si>
  <si>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</si>
  <si>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</si>
  <si>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</si>
  <si>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</si>
  <si>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</si>
  <si>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</si>
  <si>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</si>
  <si>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</si>
  <si>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</si>
  <si>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</si>
  <si>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</si>
  <si>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</si>
  <si>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</si>
  <si>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</si>
  <si>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</si>
  <si>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</si>
  <si>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</si>
  <si>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</si>
  <si>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</si>
  <si>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</si>
  <si>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</si>
  <si>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</si>
  <si>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</si>
  <si>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</si>
  <si>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</si>
  <si>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</si>
  <si>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</si>
  <si>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</si>
  <si>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</si>
  <si>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</si>
  <si>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</si>
  <si>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</si>
  <si>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</si>
  <si>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</si>
  <si>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</si>
  <si>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</si>
  <si>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</si>
  <si>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</si>
  <si>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</si>
  <si>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</si>
  <si>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</si>
  <si>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</si>
  <si>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</si>
  <si>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</si>
  <si>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</si>
  <si>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</si>
  <si>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</si>
  <si>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</si>
  <si>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</si>
  <si>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</si>
  <si>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</si>
  <si>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</si>
  <si>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</si>
  <si>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</si>
  <si>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</si>
  <si>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</si>
  <si>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</si>
  <si>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</si>
  <si>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</si>
  <si>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</si>
  <si>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</si>
  <si>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</si>
  <si>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</si>
  <si>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</si>
  <si>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</si>
  <si>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</si>
  <si>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</si>
  <si>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</si>
  <si>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</si>
  <si>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</si>
  <si>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</si>
  <si>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</si>
  <si>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</si>
  <si>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</si>
  <si>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</si>
  <si>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</si>
  <si>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</si>
  <si>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</si>
  <si>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</si>
  <si>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</si>
  <si>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</si>
  <si>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</si>
  <si>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</si>
  <si>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</si>
  <si>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</si>
  <si>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</si>
  <si>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</si>
  <si>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</si>
  <si>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</si>
  <si>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</si>
  <si>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</si>
  <si>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</si>
  <si>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</si>
  <si>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</si>
  <si>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</si>
  <si>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</si>
  <si>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</si>
  <si>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</si>
  <si>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</si>
  <si>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</si>
  <si>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</si>
  <si>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</si>
  <si>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</si>
  <si>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</si>
  <si>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</si>
  <si>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</si>
  <si>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</si>
  <si>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</si>
  <si>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</si>
  <si>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</si>
  <si>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</si>
  <si>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</si>
  <si>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</si>
  <si>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</si>
  <si>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</si>
  <si>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</si>
  <si>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</si>
  <si>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</si>
  <si>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</si>
  <si>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</si>
  <si>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</si>
  <si>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</si>
  <si>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</si>
  <si>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</si>
  <si>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</si>
  <si>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</si>
  <si>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</si>
  <si>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</si>
  <si>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</si>
  <si>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</si>
  <si>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</si>
  <si>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</si>
  <si>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</si>
  <si>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</si>
  <si>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</si>
  <si>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</si>
  <si>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</si>
  <si>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</si>
  <si>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</si>
  <si>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</si>
  <si>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</si>
  <si>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</si>
  <si>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</si>
  <si>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</si>
  <si>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</si>
  <si>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</si>
  <si>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</si>
  <si>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</si>
  <si>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</si>
  <si>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</si>
  <si>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</si>
  <si>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</si>
  <si>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</si>
  <si>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</si>
  <si>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</si>
  <si>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</si>
  <si>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</si>
  <si>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</si>
  <si>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</si>
  <si>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</si>
  <si>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</si>
  <si>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</si>
  <si>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</si>
  <si>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</si>
  <si>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</si>
  <si>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</si>
  <si>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</si>
  <si>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</si>
  <si>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</si>
  <si>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</si>
  <si>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</si>
  <si>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</si>
  <si>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</si>
  <si>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</si>
  <si>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</si>
  <si>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</si>
  <si>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</si>
  <si>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</si>
  <si>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</si>
  <si>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</si>
  <si>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</si>
  <si>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</si>
  <si>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</si>
  <si>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</si>
  <si>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</si>
  <si>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</si>
  <si>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</si>
  <si>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</si>
  <si>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</si>
  <si>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</si>
  <si>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</si>
  <si>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</si>
  <si>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</si>
  <si>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</si>
  <si>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</si>
  <si>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</si>
  <si>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</si>
  <si>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</si>
  <si>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</si>
  <si>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</si>
  <si>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</si>
  <si>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</si>
  <si>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</si>
  <si>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</si>
  <si>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</si>
  <si>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</si>
  <si>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</si>
  <si>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</si>
  <si>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</si>
  <si>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</si>
  <si>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</si>
  <si>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</si>
  <si>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</si>
  <si>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</si>
  <si>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</si>
  <si>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</si>
  <si>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</si>
  <si>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</si>
  <si>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</si>
  <si>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</si>
  <si>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</si>
  <si>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</si>
  <si>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</si>
  <si>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</si>
  <si>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</si>
  <si>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</si>
  <si>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</si>
  <si>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</si>
  <si>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</si>
  <si>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</si>
  <si>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</si>
  <si>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</si>
  <si>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</si>
  <si>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</si>
  <si>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</si>
  <si>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</si>
  <si>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</si>
  <si>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</si>
  <si>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</si>
  <si>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</si>
  <si>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</si>
  <si>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</si>
  <si>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</si>
  <si>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</si>
  <si>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</si>
  <si>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</si>
  <si>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</si>
  <si>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</si>
  <si>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</si>
  <si>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</si>
  <si>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</si>
  <si>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</si>
  <si>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</si>
  <si>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</si>
  <si>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</si>
  <si>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</si>
  <si>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</si>
  <si>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</si>
  <si>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</si>
  <si>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</si>
  <si>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</si>
  <si>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</si>
  <si>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</si>
  <si>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</si>
  <si>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</si>
  <si>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</si>
  <si>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</si>
  <si>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</si>
  <si>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</si>
  <si>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</si>
  <si>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</si>
  <si>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</si>
  <si>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</si>
  <si>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</si>
  <si>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</si>
  <si>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</si>
  <si>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</si>
  <si>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</si>
  <si>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</si>
  <si>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</si>
  <si>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</si>
  <si>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</si>
  <si>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</si>
  <si>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</si>
  <si>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</si>
  <si>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</si>
  <si>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PCM-20251114-00000245</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</si>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</sst>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6" totalsRowShown="0" headerRowDxfId="31" dataDxfId="30" headerRowBorderDxfId="28" tableBorderDxfId="29">
  <autoFilter ref="A1:L2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tabSelected="1" workbookViewId="0">
      <selection activeCell="D9" sqref="D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312.24258020833076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45975.191006134257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45975.191006134257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45975.191006134257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45975.191006134257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45975.191006134257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45975.191006134257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45975.191006134257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45975.191006134257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45975.191006134257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45975.191006134257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45975.191006134257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45975.191006134257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45975.191006134257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45975.191006134257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45975.191006134257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45975.191006134257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45975.191006134257</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45975.191006134257</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45975.191006134257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45975.191006134257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45975.191006134257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45975.191006134257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45975.191006134257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45975.191006134257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45975.191006134257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45975.191006134257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45975.191006134257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45975.191006134257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45975.191006134257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45975.191006134257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45975.191006134257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45975.191006134257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45975.191006134257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45975.191006134257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45975.191006134257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45975.191006134257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45975.191006134257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45975.191006134257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45975.191006134257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45975.191006134257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45975.191006134257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45975.191006134257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45975.191006134257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45975.191006134257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45975.191006134257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45975.191006134257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45975.191006134257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45975.191006134257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45975.191006134257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45975.191006134257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45975.191006134257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45975.191006134257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45975.191006134257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45975.191006134257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45975.191006134257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45975.191006134257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45975.191006134257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45975.191006134257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45975.191006134257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45975.191006134257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45975.191006134257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45975.191006134257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45975.191006134257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45975.191006134257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45975.191006134257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45975.191006134257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45975.191006134257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45975.191006134257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45975.191006134257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45975.191006134257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45975.191006134257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45975.191006134257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45975.191006134257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45975.191006134257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45975.191006134257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45975.191006134257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45975.191006134257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45975.191006134257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45975.191006134257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45975.191006134257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45975.191006134257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45975.191006134257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45975.191006134257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45975.191006134257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45975.191006134257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45975.191006134257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45975.191006134257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45975.191006134257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45975.191006134257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45975.191006134257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45975.191006134257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45975.191006134257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45975.191006134257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45975.191006134257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45975.191006134257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45975.191006134257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45975.191006134257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45975.191006134257</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27974D68-ACC8-4F81-B3F8-FE0342FEF94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150.19116840278002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0.58472141203674255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45975.191006134257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45975.191006134257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45975.191006134257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45975.191006134257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45975.191006134257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45975.191006134257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45975.191006134257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45975.191006134257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45975.191006134257</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45975.191006134257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45975.191006134257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45975.191006134257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45975.191006134257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45975.191006134257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45975.191006134257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45975.191006134257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45975.191006134257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45975.191006134257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45975.191006134257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45975.191006134257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45975.191006134257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45975.191006134257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45975.191006134257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45975.191006134257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45975.191006134257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45975.191006134257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45975.191006134257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45975.191006134257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45975.191006134257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45975.191006134257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45975.191006134257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45975.191006134257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45975.191006134257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45975.191006134257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45975.191006134257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45975.191006134257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45975.191006134257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45975.191006134257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45975.191006134257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45975.191006134257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45975.191006134257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45975.191006134257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45975.191006134257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45975.191006134257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45975.191006134257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45975.191006134257</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45975.191006365741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45975.191006365741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45975.191006365741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45975.191006365741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45975.191006365741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45975.191006365741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45975.191006365741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45975.191006365741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45975.191006365741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45975.191006365741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45975.191006365741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45975.191006365741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45975.191006365741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45975.191006365741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45975.191006365741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45975.191006365741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45975.191006365741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45975.191006365741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45975.191006365741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45975.191006365741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45975.191006365741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45975.191006365741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45975.191006365741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45975.191006365741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45975.191006365741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45975.191006365741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45975.191006365741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45975.191006365741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45975.191006365741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45975.191006365741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45975.191006365741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45975.191006365741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45975.191006365741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45975.191006365741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45975.191006365741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45975.191006365741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45975.191006365741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45975.191006365741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45975.191006365741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45975.191006365741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45975.191006365741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45975.191006365741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45975.191006365741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45975.191006365741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45975.191006365741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45975.191006365741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45975.191006365741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45975.191006365741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45975.191006365741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45975.191006365741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45975.191006365741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45975.191006365741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45975.191006365741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45975.191006365741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45975.191006365741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45975.191006365741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45975.191006365741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45975.191006365741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45975.191006365741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45975.191006365741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45975.191006365741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45975.191006365741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45975.191006365741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45975.191006365741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45975.191006365741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45975.191006365741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45975.191006365741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45975.191006365741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45975.191006365741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45975.191006365741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45975.191006365741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45975.191006365741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45975.191006365741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45975.191006365741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45975.191006365741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45975.191006365741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45975.191006365741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45975.191006365741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45975.191006365741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45975.191006365741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45975.191006365741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45975.191006365741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45975.191006365741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45975.191006365741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45975.191006365741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45975.191006365741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45975.191006365741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45975.191006365741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45975.191006365741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45975.191006365741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45975.191006365741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45975.191006365741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45975.191006365741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45975.191006365741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45975.191006365741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45975.191006365741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45975.191006365741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45975.191006365741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45975.191006365741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45975.191006365741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45975.191006365741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45975.191006365741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45975.191006365741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45975.191006365741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45975.191006365741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45975.191006365741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45975.191006365741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45975.191006365741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45975.191006365741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45975.191006365741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45975.191006365741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45975.191006365741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45975.191006365741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45975.191006365741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45975.191006365741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45975.191006365741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45975.191006365741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45975.191006365741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45975.191006365741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45975.191006365741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45975.191006365741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45975.191006365741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45975.191006365741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45975.191006365741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45975.191006365741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45975.191006365741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45975.191006365741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45975.191006365741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45975.191006365741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45975.191006365741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45975.191006365741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45975.191006365741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45975.191006365741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45975.191006365741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45975.191006365741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45975.191006365741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45975.191006365741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45975.191006365741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45975.191006365741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45975.191006365741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45975.191006365741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45975.191006365741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45975.191006365741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45975.191006365741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45975.191006365741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45975.191006365741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45975.191006365741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45975.191006365741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45975.191006365741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45975.191006365741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45975.191006365741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45975.191006365741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45975.191006365741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45975.191006365741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45975.191006365741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45975.191006365741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45975.191006365741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45975.191006365741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45975.191006365741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45975.191006365741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45975.191006365741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45975.191006365741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45975.191006365741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45975.191006365741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45975.191006365741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45975.191006365741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45975.191006365741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45975.191006365741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45975.191006365741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45975.191006365741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45975.191006365741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45975.191006365741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45975.191006365741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45975.191006365741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45975.191006365741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45975.191006365741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45975.191006365741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45975.191006365741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45975.191006365741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45975.191006365741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45975.191006365741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45975.191006365741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45975.191006365741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45975.191006365741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45975.191006365741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45975.191006365741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45975.191006365741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45975.191006365741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45975.191006365741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45975.191006365741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45975.191006365741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45975.191006365741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45975.191006365741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45975.191006365741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45975.191006365741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45975.191006365741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45975.191006365741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45975.191006365741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45975.191006365741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45975.191006365741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45975.191006365741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45975.191006365741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45975.191006365741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45975.191006365741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45975.191006365741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45975.191006365741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45975.191006365741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45975.191006365741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45975.191006365741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45975.191006365741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45975.191006365741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45975.191006365741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45975.191006365741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45975.191006365741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45975.191006365741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45975.191006365741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45975.191006365741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45975.191006365741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45975.191006365741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45975.191006365741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45975.191006365741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45975.191006365741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45975.191006365741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45975.191006365741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45975.191006365741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45975.191006365741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45975.191006365741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45975.191006365741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45975.191006365741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45975.191006365741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45975.191006365741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45975.191006365741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45975.191006365741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45975.191006365741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45975.191006365741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45975.191006365741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45975.191006365741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45975.191006365741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45975.191006365741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45975.191006365741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45975.191006365741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45975.191006365741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45975.191006365741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45975.191006365741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45975.191006365741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45975.191006365741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45975.191006365741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45975.191006365741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45975.191006365741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45975.191006365741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45975.191006365741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45975.191006365741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45975.191006365741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45975.191006365741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45975.191006365741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45975.191006365741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45975.191006365741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45975.191006365741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45975.191006365741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45975.191006365741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45975.191006365741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45975.191006365741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45975.191006365741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45975.191006365741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45975.191006365741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45975.191006365741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45975.191006365741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45975.191006365741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45975.191006365741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45975.191006365741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45975.191006365741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45975.191006365741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45975.191006365741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45975.191006365741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45975.191006365741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45975.191006365741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45975.191006365741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45975.191006365741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45975.191006365741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45975.191006365741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45975.191006365741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45975.191006365741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45975.191006365741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45975.191006365741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45975.191006365741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45975.191006365741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45975.191006365741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45975.191006365741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45975.191006365741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45975.191006365741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45975.191006365741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45975.191006365741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45975.191006365741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45975.191006365741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45975.191006365741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45975.191006365741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45975.191006365741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45975.191006365741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45975.191006365741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45975.191006365741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45975.191006365741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45975.191006365741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45975.191006365741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45975.191006365741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45975.191006365741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45975.191006365741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45975.191006365741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45975.191006365741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45975.191006365741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45975.191006365741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45975.191006365741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45975.191006365741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45975.191006365741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45975.191006365741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45975.191006365741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45975.191006365741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45975.191006365741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45975.191006365741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45975.191006365741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45975.191006365741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45975.191006365741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45975.191006365741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45975.191006365741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45975.191006365741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45975.191006365741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45975.191006365741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45975.191006365741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45975.191006365741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45975.191006365741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45975.191006365741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45975.191006365741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45975.191006365741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45975.191006365741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45975.191006365741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45975.191006365741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45975.191006365741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45975.191006365741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45975.191006365741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45975.191006365741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45975.191006365741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45975.191006365741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45975.191006365741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45975.191006365741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45975.191006365741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45975.191006365741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45975.191006365741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45975.191006365741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45975.191006365741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45975.191006365741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45975.191006365741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45975.191006365741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45975.191006365741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45975.191006365741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45975.191006365741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45975.191006365741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45975.191006365741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45975.191006365741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45975.191006365741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45975.191006365741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45975.191006365741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45975.191006365741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45975.191006365741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45975.191006365741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45975.191006365741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45975.191006365741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45975.191006365741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45975.191006365741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45975.191006365741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45975.191006365741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45975.191006365741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45975.191006365741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45975.191006365741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45975.191006365741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45975.191006365741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45975.191006365741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45975.191006365741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45975.191006365741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45975.191006365741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45975.191006365741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45975.191006365741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45975.191006365741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45975.191006365741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45975.191006365741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45975.191006365741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45975.191006365741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45975.191006365741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45975.191006365741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45975.191006365741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45975.191006365741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45975.191006365741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45975.191006365741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45975.191006365741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45975.191006365741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45975.191006365741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45975.191006365741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45975.191006365741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45975.191006365741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45975.191006365741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45975.191006365741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45975.191006365741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45975.191006365741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45975.191006365741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45975.191006365741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45975.191006365741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45975.191006365741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45975.191006365741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45975.191006365741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45975.191006365741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45975.191006365741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45975.191006365741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45975.191006365741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45975.191006365741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45975.191006365741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45975.191006365741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45975.191006365741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45975.191006365741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45975.191006365741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45975.191006365741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45975.191006365741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45975.191006365741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45975.191006365741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45975.191006365741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45975.191006365741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45975.191006365741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45975.191006365741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45975.191006365741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45975.191006365741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45975.191006365741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45975.191006365741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45975.191006365741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45975.191006365741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45975.191006365741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45975.191006365741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45975.191006365741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45975.191006365741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45975.191006365741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45975.191006365741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45975.191006365741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45975.191006365741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45975.191006365741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45975.191006365741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45975.191006365741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45975.191006365741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45975.191006365741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45975.191006365741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45975.191006365741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45975.191006365741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45975.191006365741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45975.191006365741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45975.191006365741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45975.191006365741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45975.191006365741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45975.191006365741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45975.191006365741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45975.191006365741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45975.191006365741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45975.191006365741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45975.191006365741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45975.191006365741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45975.191006365741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45975.191006365741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45975.191006365741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45975.191006365741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45975.191006365741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45975.191006365741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45975.191006365741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45975.191006365741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45975.191006365741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45975.191006365741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45975.191006365741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45975.191006365741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45975.191006365741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45975.191006365741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45975.191006365741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45975.191006365741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45975.191006365741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45975.191006365741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45975.191006365741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45975.191006365741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45975.191006365741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45975.191006365741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45975.191006365741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45975.191006365741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45975.191006365741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45975.191006365741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45975.191006365741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45975.191006365741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45975.191006365741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45975.191006365741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45975.191006365741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45975.191006365741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45975.191006365741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45975.191006365741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45975.191006365741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45975.191006365741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45975.191006365741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45975.191006365741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45975.191006365741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45975.191006365741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45975.191006365741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45975.191006365741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45975.191006365741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45975.191006365741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45975.191006365741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45975.191006365741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45975.191006365741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45975.191006365741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45975.191006365741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45975.191006365741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45975.191006365741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45975.191006365741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45975.191006365741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45975.191006365741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45975.191006365741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45975.191006365741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45975.191006365741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45975.191006365741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45975.191006365741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45975.191006365741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45975.191006365741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45975.191006365741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45975.191006365741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45975.191006365741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45975.191006365741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45975.191006365741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45975.191006365741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45975.191006365741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45975.191006365741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45975.191006365741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45975.191006365741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45975.191006365741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45975.191006365741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45975.191006365741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45975.191006365741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45975.191006365741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45975.191006365741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45975.191006365741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45975.191006365741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45975.191006365741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45975.191006365741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45975.191006365741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45975.191006365741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45975.191006365741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45975.191006365741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45975.191006365741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45975.191006365741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45975.191006365741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45975.191006365741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45975.191006365741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45975.191006365741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45975.191006365741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45975.191006365741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45975.191006365741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45975.191006365741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45975.191006365741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45975.191006365741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45975.191006365741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45975.191006365741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45975.191006365741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45975.191006365741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45975.191006365741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45975.191006365741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45975.191006365741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45975.191006365741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45975.191006365741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45975.191006365741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45975.191006365741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45975.191006365741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45975.191006365741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45975.191006365741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45975.191006365741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45975.191006365741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45975.191006365741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45975.191006365741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45975.191006365741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45975.191006365741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45975.191006365741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45975.191006365741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45975.191006365741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45975.191006365741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45975.191006365741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45975.191006365741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45975.191006365741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45975.191006365741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45975.191006365741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45975.191006365741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45975.191006365741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45975.191006365741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45975.191006365741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45975.191006365741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45975.191006365741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45975.191006365741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45975.191006365741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45975.191006365741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45975.191006365741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45975.191006365741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45975.191006365741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45975.191006365741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45975.191006365741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45975.191006365741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45975.191006365741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45975.191006365741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45975.191006365741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45975.191006365741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45975.191006365741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45975.191006365741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45975.191006365741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45975.191006365741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45975.191006365741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45975.191006365741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45975.191006365741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45975.191006365741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45975.191006365741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45975.191006365741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45975.191006365741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45975.191006365741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45975.191006365741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45975.191006365741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45975.191006365741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45975.191006365741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45975.191006365741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45975.191006365741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45975.191006365741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45975.191006365741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45975.191006365741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45975.191006365741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45975.191006365741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45975.191006365741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45975.191006365741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45975.191006365741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45975.191006365741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45975.191006365741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45975.191006365741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45975.191006365741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45975.191006365741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45975.191006365741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45975.191006365741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45975.191006365741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45975.191006365741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45975.191006365741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45975.191006365741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45975.191006365741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45975.191006365741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45975.191006365741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45975.191006365741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45975.191006365741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45975.191006365741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45975.191006365741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45975.191006365741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45975.191006365741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45975.191006365741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45975.191006365741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45975.191006365741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45975.191006365741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45975.191006365741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45975.191006365741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45975.191006365741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45975.191006365741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45975.191006365741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45975.191006365741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45975.191006365741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45975.191006365741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45975.191006365741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45975.191006365741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45975.191006365741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45975.191006365741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45975.191006365741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45975.191006365741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45975.191006365741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45975.191006365741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45975.191006365741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45975.191006365741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45975.191006365741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45975.191006365741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45975.191006365741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45975.191006365741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45975.191006365741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45975.191006365741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45975.191006365741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45975.191006365741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45975.191006365741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45975.191006365741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45975.191006365741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45975.191006365741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45975.191006365741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45975.191006365741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45975.191006365741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45975.191006365741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45975.191006365741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45975.191006365741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45975.191006365741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45975.191006365741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45975.191006365741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45975.191006365741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45975.191006365741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45975.191006365741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45975.191006365741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45975.191006365741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45975.191006365741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45975.191006365741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45975.191006365741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45975.191006365741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45975.191006365741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45975.191006365741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45975.191006365741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45975.191006365741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45975.191006365741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45975.191006365741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45975.191006365741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45975.191006365741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45975.191006365741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45975.191006365741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45975.191006365741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45975.191006365741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45975.191006365741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45975.191006365741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45975.191006365741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45975.191006365741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45975.191006365741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45975.191006365741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45975.191006365741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45975.191006365741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45975.191006365741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45975.191006365741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45975.191006365741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45975.191006365741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45975.191006365741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45975.191006365741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45975.191006365741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45975.191006365741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45975.191006365741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45975.191006365741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45975.191006365741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45975.191006365741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45975.191006365741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45975.191006365741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45975.191006365741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45975.191006365741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45975.191006365741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45975.191006365741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45975.191006365741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45975.191006365741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45975.191006365741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45975.191006365741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45975.191006365741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45975.191006365741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45975.191006365741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45975.191006365741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45975.191006365741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45975.191006365741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45975.191006365741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45975.191006365741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45975.191006365741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45975.191006365741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45975.191006365741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45975.191006365741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45975.191006365741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45975.191006365741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45975.191006365741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45975.191006365741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45975.191006365741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45975.191006365741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45975.191006365741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45975.191006365741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45975.191006365741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45975.191006365741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45975.191006365741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45975.191006365741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45975.191006365741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45975.191006365741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45975.191006365741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45975.191006365741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45975.191006365741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45975.191006365741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45975.191006365741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45975.191006365741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45975.191006365741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45975.191006365741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45975.191006365741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45975.191006365741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45975.191006365741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45975.191006365741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45975.191006365741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45975.191006365741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45975.191006365741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45975.191006365741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45975.191006365741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45975.191006365741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45975.191006365741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45975.191006365741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45975.191006365741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45975.191006365741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45975.191006365741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45975.191006365741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45975.191006365741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45975.191006365741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45975.191006365741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45975.191006365741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45975.191006365741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45975.191006365741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45975.191006365741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45975.191006365741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45975.191006365741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45975.191006365741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45975.191006365741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45975.191006365741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45975.191006365741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45975.191006365741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45975.191006365741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45975.191006365741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45975.191006365741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45975.191006365741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45975.191006365741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45975.191006365741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45975.191006365741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45975.191006365741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45975.191006365741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45975.191006365741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45975.191006365741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45975.191006365741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45975.191006365741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45975.191006365741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45975.191006365741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45975.191006365741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45975.191006365741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45975.191006365741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45975.191006365741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45975.191006365741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45975.191006365741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45975.191006365741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45975.191006365741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45975.191006365741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45975.191006365741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45975.191006365741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45975.191006365741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45975.191006365741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45975.191006365741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45975.191006365741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45975.191006365741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45975.191006365741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45975.191006365741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45975.191006365741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45975.191006365741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45975.191006365741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45975.191006365741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45975.191006365741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45975.191006365741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45975.191006365741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45975.191006365741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45975.191006365741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45975.191006365741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45975.191006365741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45975.191006365741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45975.191006365741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45975.191006365741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45975.191006365741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45975.191006365741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45975.191006365741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45975.191006365741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45975.191006365741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45975.191006365741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45975.191006365741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45975.191006365741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45975.191006365741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45975.191006365741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45975.191006365741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45975.191006365741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45975.191006365741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45975.191006365741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45975.191006365741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45975.191006365741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45975.191006365741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45975.191006365741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45975.191006365741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45975.191006365741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45975.191006365741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45975.191006365741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45975.191006365741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45975.191006365741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45975.191006365741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45975.191006365741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45975.191006365741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45975.191006365741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45975.191006365741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45975.191006365741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45975.191006365741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45975.191006365741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45975.191006365741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45975.191006365741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45975.191006365741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45975.191006365741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45975.191006365741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45975.191006365741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45975.191006365741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45975.191006365741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45975.191006365741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45975.191006365741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45975.191006365741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45975.191006365741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45975.191006365741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45975.191006365741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45975.191006365741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45975.191006365741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45975.191006365741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45975.191006365741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45975.191006365741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45975.191006365741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45975.191006365741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45975.191006365741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45975.191006365741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45975.191006365741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45975.191006365741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45975.191006365741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45975.191006365741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45975.191006365741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45975.191006365741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45975.191006365741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45975.191006365741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45975.191006365741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45975.191006365741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45975.191006365741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45975.191006365741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45975.191006365741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45975.191006365741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45975.191006365741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45975.191006365741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45975.191006365741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45975.191006365741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45975.191006365741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45975.191006365741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45975.191006365741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45975.191006365741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45975.191006365741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45975.191006365741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45975.191006365741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45975.191006365741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45975.191006365741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45975.191006365741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45975.191006365741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45975.191006365741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45975.191006365741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45975.191006365741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45975.191006365741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45975.191006365741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45975.191006365741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45975.191006365741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45975.191006365741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45975.191006365741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45975.191006365741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45975.191006365741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45975.191006365741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45975.191006365741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45975.191006365741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45975.191006365741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45975.191006365741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45975.191006365741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45975.191006365741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45975.191006365741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45975.191006365741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45975.191006365741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45975.191006365741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45975.191006365741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45975.191006365741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45975.191006365741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45975.191006365741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45975.191006365741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45975.191006365741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45975.191006365741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45975.191006365741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45975.191006365741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45975.191006365741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45975.191006365741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45975.191006365741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45975.191006365741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45975.191006365741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45975.191006365741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45975.191006365741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45975.191006365741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45975.191006365741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45975.191006365741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45975.191006365741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45975.191006365741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45975.191006365741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45975.191006365741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45975.191006365741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45975.191006365741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45975.191006365741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45975.191006365741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45975.191006365741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45975.191006365741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45975.191006365741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45975.191006365741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45975.191006365741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45975.191006365741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45975.191006365741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45975.191006365741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45975.191006365741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45975.191006365741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45975.191006365741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45975.191006365741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45975.191006365741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45975.191006365741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45975.191006365741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45975.191006365741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45975.191006365741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45975.191006365741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45975.191006365741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45975.191006365741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45975.191006365741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45975.191006365741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45975.191006365741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45975.191006365741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45975.191006365741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45975.191006365741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45975.191006365741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45975.191006365741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45975.191006365741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45975.191006365741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45975.191006365741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45975.191006365741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45975.191006365741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45975.191006365741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45975.191006365741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45975.191006365741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45975.191006365741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45975.191006365741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45975.191006365741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45975.191006365741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45975.191006365741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45975.191006365741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45975.191006365741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45975.191006365741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45975.191006365741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45975.191006365741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45975.191006365741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45975.191006365741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45975.191006365741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45975.191006365741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45975.191006365741</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271.71028877314529</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45975.191006134257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45975.191006134257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45975.191006134257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45975.191006134257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45975.191006134257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45975.191006134257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45975.191006134257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45975.191006134257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45975.191006134257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45975.191006134257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45975.191006134257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45975.191006134257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45975.191006134257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45975.191006134257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45975.191006134257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45975.191006134257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45975.191006134257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45975.191006134257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45975.191006134257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45975.191006134257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45975.191006134257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45975.191006134257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45975.191006134257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45975.191006134257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45975.191006134257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45975.191006134257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45975.191006134257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45975.191006134257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45975.191006134257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45975.191006134257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45975.191006134257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45975.191006134257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45975.191006134257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45975.191006134257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45975.191006134257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45975.191006134257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45975.191006134257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45975.191006134257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45975.191006134257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45975.191006134257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45975.191006134257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45975.191006134257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45975.191006134257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45975.191006134257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45975.191006134257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45975.191006134257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45975.191006134257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45975.191006134257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45975.191006134257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45975.191006134257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45975.191006134257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45975.191006134257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45975.191006134257</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6"/>
  <sheetViews>
    <sheetView workbookViewId="0">
      <selection activeCell="K18" sqref="K1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83.358945949068584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49.00212905092485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6" ca="1" si="1">IFERROR(NOW()-F4,"")</f>
        <v>26.529895254629082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36049</v>
      </c>
      <c r="E6" s="124" t="s">
        <v>39021</v>
      </c>
      <c r="F6" s="157">
        <v>45974.832604166666</v>
      </c>
      <c r="G6" s="126">
        <f t="shared" ca="1" si="1"/>
        <v>0.35840196759090759</v>
      </c>
      <c r="H6" s="125">
        <v>45974.826354166667</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34255</v>
      </c>
      <c r="E7" s="124" t="s">
        <v>39021</v>
      </c>
      <c r="F7" s="157">
        <v>45975.167233796295</v>
      </c>
      <c r="G7" s="126">
        <f t="shared" ref="G7:G69" ca="1" si="2">IFERROR(NOW()-F7,"")</f>
        <v>2.3772337961418089E-2</v>
      </c>
      <c r="H7" s="125">
        <v>45975.161400462966</v>
      </c>
      <c r="I7" s="124" t="str">
        <f>IFERROR(VLOOKUP(D7,DB!A:F,6,0),"")</f>
        <v>Generator-SG</v>
      </c>
      <c r="J7" s="124" t="str">
        <f>IFERROR(VLOOKUP(D7,DB!A:G,7,0),"")</f>
        <v>Vandalized</v>
      </c>
      <c r="K7" s="124" t="s">
        <v>39120</v>
      </c>
      <c r="L7" s="124" t="str">
        <f>IFERROR(VLOOKUP(D7,DB!A:I,9,0),"")</f>
        <v>Latis</v>
      </c>
    </row>
    <row r="8" spans="1:13">
      <c r="A8" s="124"/>
      <c r="B8" s="124" t="str">
        <f>IFERROR(VLOOKUP(D8,DB!A:K,11,0),"")</f>
        <v/>
      </c>
      <c r="C8" s="124"/>
      <c r="D8" s="124"/>
      <c r="E8" s="124"/>
      <c r="F8" s="124"/>
      <c r="G8" s="126">
        <f t="shared" ca="1" si="2"/>
        <v>45975.191006134257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45975.191006134257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45975.191006365741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45975.191006365741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45975.191006365741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45975.191006365741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45975.191006365741</v>
      </c>
      <c r="H14" s="125"/>
      <c r="I14" s="124" t="str">
        <f>IFERROR(VLOOKUP(D14,DB!A:F,6,0),"")</f>
        <v/>
      </c>
      <c r="J14" s="124" t="str">
        <f>IFERROR(VLOOKUP(D14,DB!A:G,7,0),"")</f>
        <v/>
      </c>
      <c r="K14" s="124"/>
      <c r="L14" s="124" t="str">
        <f>IFERROR(VLOOKUP(D14,DB!A:I,9,0),"")</f>
        <v/>
      </c>
    </row>
    <row r="15" spans="1:13">
      <c r="A15" s="124"/>
      <c r="B15" s="124" t="str">
        <f>IFERROR(VLOOKUP(D15,DB!A:K,11,0),"")</f>
        <v/>
      </c>
      <c r="C15" s="124"/>
      <c r="D15" s="158"/>
      <c r="E15" s="124"/>
      <c r="F15" s="124"/>
      <c r="G15" s="126">
        <f t="shared" ca="1" si="2"/>
        <v>45975.191006365741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45975.191006365741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45975.191006365741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45975.191006365741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45975.191006365741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45975.191006365741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45975.191006365741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45975.191006365741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45975.191006365741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45975.191006365741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45975.191006365741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45975.191006365741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45975.191006365741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45975.191006365741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45975.191006365741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45975.191006365741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45975.191006365741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45975.191006365741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45975.191006365741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45975.191006365741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45975.191006365741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45975.191006365741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45975.191006365741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45975.191006365741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45975.191006365741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45975.191006365741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45975.191006365741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45975.191006365741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45975.191006365741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45975.191006365741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45975.191006365741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45975.191006365741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45975.191006365741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45975.191006365741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45975.191006365741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45975.191006365741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45975.191006365741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45975.191006365741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45975.191006365741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45975.191006365741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45975.191006365741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45975.191006365741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45975.191006365741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45975.191006365741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45975.191006365741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45975.191006365741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45975.191006365741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45975.191006365741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45975.191006365741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45975.191006365741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45975.191006365741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45975.191006365741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45975.191006365741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45975.191006365741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45975.191006365741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ref="G70:G133" ca="1" si="3">IFERROR(NOW()-F70,"")</f>
        <v>45975.191006365741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45975.191006365741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45975.191006365741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45975.191006365741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45975.191006365741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45975.191006365741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45975.191006365741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45975.191006365741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45975.191006365741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45975.191006365741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45975.191006365741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45975.191006365741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45975.191006365741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45975.191006365741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45975.191006365741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45975.191006365741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45975.191006365741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45975.191006365741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45975.191006365741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45975.191006365741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45975.191006365741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45975.191006365741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45975.191006365741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45975.191006365741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45975.191006365741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45975.191006365741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45975.191006365741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45975.191006365741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45975.191006365741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45975.191006365741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45975.191006365741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45975.191006365741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45975.191006365741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45975.191006365741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45975.191006365741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45975.191006365741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45975.191006365741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45975.191006365741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45975.191006365741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45975.191006365741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45975.191006365741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45975.191006365741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45975.191006365741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45975.191006365741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45975.191006365741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45975.191006365741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45975.191006365741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45975.191006365741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45975.191006365741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45975.191006365741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45975.191006365741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45975.191006365741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45975.191006365741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45975.191006365741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45975.191006365741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45975.191006365741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45975.191006365741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45975.191006365741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45975.191006365741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45975.191006365741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45975.191006365741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45975.191006365741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45975.191006365741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45975.191006365741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ref="G134:G197" ca="1" si="4">IFERROR(NOW()-F134,"")</f>
        <v>45975.191006365741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45975.191006365741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45975.191006365741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45975.191006365741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45975.191006365741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45975.191006365741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45975.191006365741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45975.191006365741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45975.191006365741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45975.191006365741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45975.191006365741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45975.191006365741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45975.191006365741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45975.191006365741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45975.191006365741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45975.191006365741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45975.191006365741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45975.191006365741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45975.191006365741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45975.191006365741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45975.191006365741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45975.191006365741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45975.191006365741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45975.191006365741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45975.191006365741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45975.191006365741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45975.191006365741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45975.191006365741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45975.191006365741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45975.191006365741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45975.191006365741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45975.191006365741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45975.191006365741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45975.191006365741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45975.191006365741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45975.191006365741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45975.191006365741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45975.191006365741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45975.191006365741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45975.191006365741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45975.191006365741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45975.191006365741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45975.191006365741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45975.191006365741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45975.191006365741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45975.191006365741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45975.191006365741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45975.191006365741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45975.191006365741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45975.191006365741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45975.191006365741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45975.191006365741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45975.191006365741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45975.191006365741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45975.191006365741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45975.191006365741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45975.191006365741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45975.191006365741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45975.191006365741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45975.191006365741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45975.191006365741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45975.191006365741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45975.191006365741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45975.191006365741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ref="G198:G261" ca="1" si="5">IFERROR(NOW()-F198,"")</f>
        <v>45975.191006365741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45975.191006365741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45975.191006365741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45975.191006365741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45975.191006365741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45975.191006365741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45975.191006365741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45975.191006365741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45975.191006365741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45975.191006365741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45975.191006365741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45975.191006365741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45975.191006365741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45975.191006365741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45975.191006365741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45975.191006365741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45975.191006365741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45975.191006365741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45975.191006365741</v>
      </c>
      <c r="H216" s="124"/>
      <c r="I216" s="124" t="str">
        <f>IFERROR(VLOOKUP(D216,DB!A:F,6,0),"")</f>
        <v/>
      </c>
      <c r="J216" s="124" t="str">
        <f>IFERROR(VLOOKUP(D216,DB!A:G,7,0),"")</f>
        <v/>
      </c>
      <c r="K216" s="124"/>
      <c r="L216" s="124" t="str">
        <f>IFERROR(VLOOKUP(D216,DB!A:I,9,0),"")</f>
        <v/>
      </c>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sheetData>
  <dataValidations count="2">
    <dataValidation allowBlank="1" showInputMessage="1" showErrorMessage="1" sqref="E1" xr:uid="{920C6338-E771-4DAE-8C89-92A9093EA4DE}"/>
    <dataValidation type="list" allowBlank="1" showInputMessage="1" showErrorMessage="1" sqref="E2:E2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9">
        <v>45975.140439814815</v>
      </c>
      <c r="G2" s="75">
        <f ca="1">IFERROR(NOW()-F2,"-")</f>
        <v>5.0566319441713858E-2</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45975.191006134257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45975.191006134257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45975.191006134257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45975.191006134257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45975.191006134257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45975.191006134257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45975.191006134257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45975.191006134257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45975.191006134257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45975.191006134257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45975.191006134257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45975.191006134257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45975.191006134257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45975.191006134257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45975.191006134257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45975.191006134257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45975.191006134257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45975.191006134257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45975.191006134257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45975.191006134257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45975.191006134257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45975.191006134257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45975.191006134257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45975.191006134257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45975.191006134257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45975.191006134257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45975.191006134257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45975.191006134257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45975.191006134257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45975.191006134257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45975.191006134257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45975.191006134257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45975.191006134257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45975.191006134257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45975.191006134257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45975.191006134257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45975.191006134257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45975.191006134257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45975.191006134257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45975.191006134257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45975.191006134257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45975.191006134257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45975.191006134257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45975.191006134257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45975.191006134257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45975.191006134257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45975.191006134257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45975.191006134257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45975.191006134257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45975.191006134257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45975.191006134257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45975.191006134257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45975.191006134257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45975.191006134257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45975.191006134257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45975.191006134257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45975.191006134257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45975.191006134257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45975.191006134257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45975.191006134257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45975.191006134257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45975.191006134257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45975.191006134257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45975.191006134257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45975.191006134257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45975.191006134257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45975.191006134257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45975.191006134257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45975.191006134257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45975.191006134257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45975.191006134257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45975.191006134257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45975.191006134257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45975.191006134257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45975.191006134257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45975.191006134257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45975.191006134257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45975.191006134257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45975.191006134257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45975.191006134257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45975.191006134257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45975.191006134257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45975.191006134257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45975.191006134257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45975.191006134257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45975.191006134257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45975.191006134257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45975.191006134257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45975.191006134257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45975.191006134257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45975.191006134257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45975.191006134257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45975.191006134257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45975.191006134257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45975.191006134257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45975.191006134257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45975.191006134257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45975.191006134257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45975.191006134257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45975.191006134257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45975.191006134257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45975.191006134257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45975.191006134257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45975.191006134257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45975.191006134257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45975.191006134257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45975.191006134257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45975.191006134257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45975.191006134257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45975.191006134257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45975.191006134257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45975.191006134257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45975.191006134257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45975.191006134257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45975.191006134257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45975.191006134257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45975.191006134257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45975.191006134257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45975.191006134257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45975.191006134257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45975.191006134257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45975.191006134257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45975.191006134257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45975.191006134257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45975.191006134257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45975.191006134257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45975.191006134257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45975.191006134257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45975.191006134257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45975.191006134257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45975.191006134257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45975.191006134257</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2025-11-14T01:35:40Z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