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66" documentId="120_S{2AC9BD13-BADA-5192-A53E-5A8FF88502F6}" xr6:coauthVersionLast="47" xr6:coauthVersionMax="47" xr10:uidLastSave="{DFEDE0C3-B2F6-4C37-9DC6-D85ABB00965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<sst xmlns="http://schemas.openxmlformats.org/spreadsheetml/2006/main" count="180309" uniqueCount="39136">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</sst>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313.32972199073993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45976.278147916666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45976.278147916666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45976.278147916666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45976.278147916666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45976.278147916666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45976.278147916666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45976.278147916666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45976.278147916666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45976.278147916666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45976.278147916666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45976.278147916666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45976.278147916666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45976.278147916666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45976.278147916666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45976.278147916666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45976.278147916666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45976.278147916666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45976.278147916666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45976.278147916666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45976.278147916666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45976.278147916666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45976.278147916666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45976.278147916666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45976.278147916666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45976.278147916666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45976.278147916666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45976.278147916666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45976.278147916666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45976.278147916666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45976.278147916666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45976.278147916666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45976.278147916666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45976.278147916666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45976.278147916666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45976.278147916666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45976.278147916666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45976.278147916666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45976.278147916666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45976.278147916666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45976.278147916666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45976.278147916666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45976.278147916666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45976.278147916666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45976.278147916666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45976.278147916666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45976.278147916666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45976.278147916666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45976.278147916666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45976.278147916666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45976.278147916666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45976.278147916666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45976.278147916666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45976.278147916666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45976.278147916666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45976.278147916666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45976.278147916666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45976.278147916666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45976.278147916666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45976.278147916666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45976.278147916666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45976.278147916666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45976.278147916666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45976.278147916666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45976.278147916666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45976.278147916666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45976.278147916666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45976.278147916666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45976.278147916666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45976.278147916666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45976.278147916666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45976.278147916666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45976.278147916666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45976.278147916666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45976.278147916666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45976.278147916666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45976.278147916666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45976.278147916666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45976.278147916666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45976.278147916666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45976.278147916666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45976.278147916666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45976.278147916666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45976.278147916666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45976.278147916666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45976.278147916666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45976.278147916666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45976.278147916666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45976.278147916666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45976.278147916666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45976.278147916666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45976.278147916666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45976.278147916666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0004281F-E279-44FE-8E62-3FBA34237F7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151.27830995370459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0.22738402777758893</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2.900439814402489E-2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45976.278147916666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45976.278147916666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45976.278147916666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45976.278147916666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45976.278147916666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45976.278147916666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45976.278147916666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45976.278147916666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45976.278147916666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45976.278147916666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45976.278147916666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45976.278147916666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45976.278147916666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45976.278147916666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45976.278147916666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45976.278147916666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45976.278147916666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45976.278147916666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45976.278147916666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45976.278147916666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45976.278147916666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45976.278147916666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45976.278147916666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45976.278147916666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45976.278147916666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45976.278147916666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45976.278147916666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45976.278147916666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45976.278147916666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45976.278147916666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45976.278147916666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45976.278147916666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45976.278147916666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45976.278147916666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45976.278147916666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45976.278147916666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45976.278147916666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45976.278147916666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45976.278147916666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45976.278147916666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45976.278147916666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45976.278147916666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45976.278147916666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45976.278147916666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45976.278147916666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45976.278147916666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45976.278147916666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45976.278147916666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45976.278147916666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45976.278147916666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45976.278147916666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45976.278147916666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45976.278147916666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45976.278147916666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45976.278147916666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45976.278147916666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45976.278147916666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45976.278147916666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45976.278147916666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45976.278147916666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45976.278147916666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45976.278147916666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45976.278147916666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45976.278147916666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45976.278147916666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45976.278147916666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45976.278147916666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45976.278147916666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45976.278147916666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45976.278147916666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45976.278147916666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45976.278147916666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45976.278147916666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45976.278147916666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45976.278147916666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45976.278147916666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45976.278147916666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45976.278147916666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45976.278147916666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45976.278147916666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45976.278147916666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45976.278147916666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45976.278147916666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45976.278147916666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45976.278147916666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45976.278147916666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45976.278147916666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45976.278147916666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45976.278147916666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45976.278147916666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45976.278147916666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45976.278147916666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45976.278147916666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45976.278147916666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45976.278147916666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45976.278147916666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45976.278147916666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45976.278147916666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45976.278147916666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45976.278147916666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45976.278147916666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45976.278147916666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45976.278147916666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45976.278147916666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45976.278147916666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45976.278147916666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45976.278147916666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45976.278147916666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45976.278147916666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45976.278147916666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45976.278147916666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45976.278147916666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45976.278147916666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45976.278147916666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45976.278147916666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45976.278147916666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45976.278147916666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45976.278147916666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45976.278147916666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45976.278147916666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45976.278147916666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45976.278147916666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45976.278147916666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45976.278147916666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45976.278147916666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45976.278147916666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45976.278147916666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45976.278147916666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45976.278147916666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45976.278147916666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45976.278147916666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45976.278147916666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45976.278147916666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45976.278147916666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45976.278147916666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45976.278147916666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45976.278147916666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45976.278147916666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45976.278147916666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45976.278147916666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45976.278147916666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45976.278147916666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45976.278147916666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45976.278147916666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45976.278147916666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45976.278147916666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45976.278147916666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45976.278147916666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45976.278147916666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45976.278147916666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45976.278147916666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45976.278147916666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45976.278147916666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45976.278147916666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45976.278147916666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45976.278147916666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45976.278147916666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45976.278147916666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45976.278147916666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45976.278147916666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45976.278147916666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45976.278147916666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45976.278147916666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45976.278147916666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45976.278147916666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45976.278147916666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45976.278147916666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45976.278147916666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45976.278147916666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45976.278147916666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45976.278147916666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45976.278147916666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45976.278147916666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45976.278147916666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45976.278147916666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45976.278147916666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45976.278147916666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45976.278147916666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45976.278147916666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45976.278147916666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45976.278147916666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45976.278147916666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45976.278147916666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45976.278147916666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45976.278147916666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45976.278147916666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45976.278147916666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45976.278147916666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45976.278147916666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45976.278147916666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45976.278147916666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45976.278147916666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45976.278147916666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45976.278147916666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45976.278147916666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45976.278147916666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45976.278147916666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45976.278147916666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45976.278147916666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45976.278147916666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45976.278147916666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45976.278147916666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45976.278147916666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45976.278147916666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45976.278147916666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45976.278147916666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45976.278147916666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45976.278147916666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45976.278147916666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45976.278147916666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45976.278147916666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45976.278147916666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45976.278147916666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45976.278147916666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45976.278147916666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45976.278147916666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45976.278147916666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45976.278147916666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45976.278147916666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45976.278147916666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45976.278147916666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45976.278147916666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45976.278147916666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45976.278147916666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45976.278147916666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45976.278147916666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45976.278147916666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45976.278147916666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45976.278147916666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45976.278147916666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45976.278147916666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45976.278147916666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45976.278147916666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45976.278147916666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45976.278147916666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45976.278147916666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45976.278147916666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45976.278147916666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45976.278147916666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45976.278147916666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45976.278147916666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45976.278147916666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45976.278147916666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45976.278147916666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45976.278147916666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45976.278147916666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45976.278147916666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45976.278147916666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45976.278147916666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45976.278147916666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45976.278147916666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45976.278147916666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45976.278147916666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45976.278147916666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45976.278147916666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45976.278147916666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45976.278147916666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45976.278147916666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45976.278147916666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45976.278147916666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45976.278147916666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45976.278147916666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45976.278147916666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45976.278147916666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45976.278147916666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45976.278147916666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45976.278147916666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45976.278147916666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45976.278147916666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45976.278147916666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45976.278147916666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45976.278147916666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45976.278147916666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45976.278147916666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45976.278147916666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45976.278147916666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45976.278147916666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45976.278147916666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45976.278147916666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45976.278147916666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45976.278147916666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45976.278147916666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45976.278147916666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45976.278147916666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45976.278147916666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45976.278147916666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45976.278147916666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45976.278147916666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45976.278147916666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45976.278147916666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45976.278147916666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45976.278147916666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45976.278147916666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45976.278147916666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45976.278147916666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45976.278147916666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45976.278147916666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45976.278147916666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45976.278147916666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45976.278147916666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45976.278147916666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45976.278147916666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45976.278147916666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45976.278147916666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45976.278147916666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45976.278147916666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45976.278147916666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45976.278147916666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45976.278147916666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45976.278147916666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45976.278147916666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45976.278147916666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45976.278147916666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45976.278147916666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45976.278147916666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45976.278147916666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45976.278147916666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45976.278147916666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45976.278147916666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45976.278147916666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45976.278147916666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45976.278147916666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45976.278147916666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45976.278147916666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45976.278147916666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45976.278147916666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45976.278147916666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45976.278147916666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45976.278147916666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45976.278147916666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45976.278147916666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45976.278147916666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45976.278147916666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45976.278147916666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45976.278147916666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45976.278147916666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45976.278147916666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45976.278147916666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45976.278147916666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45976.278147916666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45976.278147916666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45976.278147916666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45976.278147916666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45976.278147916666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45976.278147916666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45976.278147916666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45976.278147916666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45976.278147916666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45976.278147916666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45976.278147916666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45976.278147916666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45976.278147916666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45976.278147916666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45976.278147916666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45976.278147916666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45976.278147916666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45976.278147916666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45976.278147916666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45976.278147916666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45976.278147916666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45976.278147916666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45976.278147916666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45976.278147916666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45976.278147916666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45976.278147916666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45976.278147916666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45976.278147916666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45976.278147916666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45976.278147916666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45976.278147916666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45976.278147916666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45976.278147916666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45976.278147916666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45976.278147916666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45976.278147916666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45976.278147916666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45976.278147916666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45976.278147916666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45976.278147916666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45976.278147916666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45976.278147916666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45976.278147916666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45976.278147916666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45976.278147916666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45976.278147916666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45976.278147916666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45976.278147916666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45976.278147916666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45976.278147916666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45976.278147916666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45976.278147916666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45976.278147916666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45976.278147916666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45976.278147916666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45976.278147916666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45976.278147916666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45976.278147916666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45976.278147916666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45976.278147916666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45976.278147916666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45976.278147916666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45976.278147916666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45976.278147916666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45976.278147916666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45976.278147916666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45976.278147916666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45976.278147916666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45976.278147916666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45976.278147916666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45976.278147916666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45976.278147916666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45976.278147916666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45976.278147916666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45976.278147916666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45976.278147916666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45976.278147916666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45976.278147916666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45976.278147916666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45976.278147916666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45976.278147916666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45976.278147916666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45976.278147916666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45976.278147916666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45976.278147916666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45976.278147916666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45976.278147916666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45976.278147916666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45976.278147916666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45976.278147916666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45976.278147916666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45976.278147916666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45976.278147916666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45976.278147916666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45976.278147916666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45976.278147916666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45976.278147916666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45976.278147916666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45976.278147916666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45976.278147916666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45976.278147916666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45976.278147916666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45976.278147916666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45976.278147916666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45976.278147916666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45976.278147916666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45976.278147916666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45976.278147916666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45976.278147916666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45976.278147916666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45976.278147916666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45976.278147916666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45976.278147916666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45976.278147916666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45976.278147916666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45976.278147916666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45976.278147916666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45976.278147916666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45976.278147916666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45976.278147916666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45976.278147916666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45976.278147916666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45976.278147916666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45976.278147916666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45976.278147916666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45976.278147916666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45976.278147916666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45976.278147916666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45976.278147916666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45976.278147916666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45976.278147916666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45976.278147916666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45976.278147916666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45976.278147916666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45976.278147916666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45976.278147916666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45976.278147916666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45976.278147916666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45976.278147916666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45976.278147916666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45976.278147916666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45976.278147916666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45976.278147916666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45976.278147916666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45976.278147916666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45976.278147916666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45976.278147916666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45976.278147916666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45976.278147916666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45976.278147916666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45976.278147916666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45976.278147916666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45976.278147916666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45976.278147916666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45976.278147916666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45976.278147916666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45976.278147916666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45976.278147916666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45976.278147916666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45976.278147916666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45976.278147916666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45976.278147916666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45976.278147916666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45976.278147916666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45976.278147916666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45976.278147916666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45976.278147916666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45976.278147916666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45976.278147916666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45976.278147916666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45976.278147916666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45976.278147916666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45976.278147916666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45976.278147916666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45976.278147916666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45976.278147916666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45976.278147916666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45976.278147916666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45976.278147916666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45976.278147916666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45976.278147916666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45976.278147916666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45976.278147916666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45976.278147916666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45976.278147916666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45976.278147916666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45976.278147916666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45976.278147916666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45976.278147916666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45976.278147916666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45976.278147916666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45976.278147916666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45976.278147916666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45976.278147916666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45976.278147916666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45976.278147916666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45976.278147916666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45976.278147916666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45976.278147916666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45976.278147916666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45976.278147916666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45976.278147916666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45976.278147916666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45976.278147916666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45976.278147916666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45976.278147916666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45976.278147916666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45976.278147916666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45976.278147916666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45976.278147916666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45976.278147916666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45976.278147916666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45976.278147916666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45976.278147916666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45976.278147916666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45976.278147916666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45976.278147916666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45976.278147916666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45976.278147916666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45976.278147916666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45976.278147916666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45976.278147916666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45976.278147916666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45976.278147916666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45976.278147916666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45976.278147916666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45976.278147916666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45976.278147916666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45976.278147916666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45976.278147916666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45976.278147916666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45976.278147916666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45976.278147916666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45976.278147916666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45976.278147916666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45976.278147916666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45976.278147916666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45976.278147916666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45976.278147916666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45976.278147916666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45976.278147916666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45976.278147916666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45976.278147916666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45976.278147916666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45976.278147916666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45976.278147916666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45976.278147916666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45976.278147916666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45976.278147916666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45976.278147916666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45976.278147916666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45976.278147916666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45976.278147916666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45976.278147916666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45976.278147916666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45976.278147916666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45976.278147916666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45976.278147916666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45976.278147916666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45976.278147916666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45976.278147916666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45976.278147916666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45976.278147916666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45976.278147916666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45976.278147916666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45976.278147916666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45976.278147916666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45976.278147916666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45976.278147916666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45976.278147916666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45976.278147916666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45976.278147916666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45976.278147916666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45976.278147916666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45976.278147916666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45976.278147916666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45976.278147916666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45976.278147916666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45976.278147916666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45976.278147916666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45976.278147916666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45976.278147916666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45976.278147916666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45976.278147916666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45976.278147916666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45976.278147916666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45976.278147916666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45976.278147916666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45976.278147916666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45976.278147916666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45976.278147916666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45976.278147916666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45976.278147916666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45976.278147916666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45976.278147916666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45976.278147916666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45976.278147916666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45976.278147916666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45976.278147916666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45976.278147916666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45976.278147916666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45976.278147916666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45976.278147916666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45976.278147916666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45976.278147916666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45976.278147916666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45976.278147916666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45976.278147916666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45976.278147916666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45976.278147916666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45976.278147916666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45976.278147916666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45976.278147916666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45976.278147916666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45976.278147916666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45976.278147916666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45976.278147916666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45976.278147916666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45976.278147916666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45976.278147916666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45976.278147916666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45976.278147916666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45976.278147916666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45976.278147916666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45976.278147916666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45976.278147916666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45976.278147916666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45976.278147916666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45976.278147916666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45976.278147916666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45976.278147916666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45976.278147916666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45976.278147916666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45976.278147916666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45976.278147916666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45976.278147916666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45976.278147916666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45976.278147916666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45976.278147916666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45976.278147916666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45976.278147916666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45976.278147916666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45976.278147916666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45976.278147916666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45976.278147916666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45976.278147916666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45976.278147916666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45976.278147916666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45976.278147916666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45976.278147916666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45976.278147916666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45976.278147916666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45976.278147916666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45976.278147916666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45976.278147916666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45976.278147916666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45976.278147916666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45976.278147916666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45976.278147916666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45976.278147916666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45976.278147916666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45976.278147916666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45976.278147916666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45976.278147916666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45976.278147916666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45976.278147916666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45976.278147916666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45976.278147916666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45976.278147916666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45976.278147916666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45976.278147916666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45976.278147916666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45976.278147916666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45976.278147916666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45976.278147916666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45976.278147916666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45976.278147916666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45976.278147916666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45976.278147916666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45976.278147916666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45976.278147916666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45976.278147916666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45976.278147916666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45976.278147916666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45976.278147916666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45976.278147916666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45976.278147916666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45976.278147916666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45976.278147916666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45976.278147916666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45976.278147916666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45976.278147916666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45976.278147916666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45976.278147916666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45976.278147916666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45976.278147916666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45976.278147916666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45976.278147916666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45976.278147916666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45976.278147916666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45976.278147916666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45976.278147916666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45976.278147916666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45976.278147916666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45976.278147916666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45976.278147916666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45976.278147916666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45976.278147916666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45976.278147916666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45976.278147916666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45976.278147916666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45976.278147916666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45976.278147916666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45976.278147916666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45976.278147916666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45976.278147916666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45976.278147916666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45976.278147916666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45976.278147916666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45976.278147916666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45976.278147916666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45976.278147916666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45976.278147916666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45976.278147916666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45976.278147916666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45976.278147916666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45976.278147916666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45976.278147916666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45976.278147916666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45976.278147916666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45976.278147916666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45976.278147916666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45976.278147916666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45976.278147916666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45976.278147916666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45976.278147916666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45976.278147916666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45976.278147916666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45976.278147916666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45976.278147916666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45976.278147916666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45976.278147916666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45976.278147916666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45976.278147916666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45976.278147916666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45976.278147916666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45976.278147916666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45976.278147916666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45976.278147916666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45976.278147916666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45976.278147916666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45976.278147916666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45976.278147916666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45976.278147916666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45976.278147916666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45976.278147916666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45976.278147916666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45976.278147916666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45976.278147916666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45976.278147916666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45976.278147916666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45976.278147916666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45976.278147916666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45976.278147916666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45976.278147916666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45976.278147916666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45976.278147916666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45976.278147916666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45976.278147916666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45976.278147916666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45976.278147916666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45976.278147916666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45976.278147916666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45976.278147916666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45976.278147916666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45976.278147916666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45976.278147916666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45976.278147916666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45976.278147916666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45976.278147916666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45976.278147916666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45976.278147916666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45976.278147916666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45976.278147916666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45976.278147916666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45976.278147916666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45976.278147916666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45976.278147916666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45976.278147916666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45976.278147916666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45976.278147916666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45976.278147916666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45976.278147916666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45976.278147916666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45976.278147916666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45976.278147916666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45976.278147916666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45976.278147916666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45976.278147916666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45976.278147916666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45976.278147916666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45976.278147916666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45976.278147916666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45976.278147916666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45976.278147916666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45976.278147916666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45976.278147916666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45976.278147916666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45976.278147916666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45976.278147916666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45976.278147916666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45976.278147916666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45976.278147916666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45976.278147916666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45976.278147916666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45976.278147916666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45976.278147916666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45976.278147916666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45976.278147916666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45976.278147916666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45976.278147916666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45976.278147916666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45976.278147916666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45976.278147916666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45976.278147916666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45976.278147916666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45976.278147916666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45976.278147916666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45976.278147916666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45976.278147916666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45976.278147916666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45976.278147916666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45976.278147916666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45976.278147916666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45976.278147916666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45976.278147916666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45976.278147916666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45976.278147916666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45976.278147916666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45976.278147916666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45976.278147916666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45976.278147916666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45976.278147916666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45976.278147916666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45976.278147916666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45976.278147916666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45976.278147916666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45976.278147916666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45976.278147916666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45976.278147916666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45976.278147916666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45976.278147916666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45976.278147916666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45976.278147916666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45976.278147916666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45976.278147916666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45976.278147916666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45976.278147916666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45976.278147916666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45976.278147916666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45976.278147916666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45976.278147916666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45976.278147916666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45976.278147916666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45976.278147916666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45976.278147916666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45976.278147916666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45976.278147916666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45976.278147916666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45976.278147916666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45976.278147916666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45976.278147916666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45976.278147916666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45976.278147916666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45976.278147916666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45976.278147916666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45976.278147916666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45976.278147916666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45976.278147916666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45976.278147916666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45976.278147916666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45976.278147916666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45976.278147916666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45976.278147916666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45976.278147916666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45976.278147916666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45976.278147916666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45976.278147916666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45976.278147916666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45976.278147916666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45976.278147916666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45976.278147916666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45976.278147916666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45976.278147916666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45976.278147916666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45976.278147916666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45976.278147916666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45976.278147916666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45976.278147916666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45976.278147916666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45976.278147916666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45976.278147916666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45976.278147916666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45976.278147916666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45976.278147916666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45976.278147916666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45976.278147916666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45976.278147916666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45976.278147916666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45976.278147916666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45976.278147916666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45976.278147916666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45976.278147916666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45976.278147916666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45976.278147916666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45976.278147916666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45976.278147916666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45976.278147916666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45976.278147916666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45976.278147916666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45976.278147916666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45976.278147916666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45976.278147916666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45976.278147916666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45976.278147916666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45976.278147916666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45976.278147916666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45976.278147916666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45976.278147916666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45976.278147916666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45976.278147916666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45976.278147916666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45976.278147916666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45976.278147916666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45976.278147916666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45976.278147916666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45976.278147916666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45976.278147916666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45976.278147916666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45976.278147916666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45976.278147916666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45976.278147916666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45976.278147916666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45976.278147916666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45976.278147916666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45976.278147916666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45976.278147916666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45976.278147916666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45976.278147916666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45976.278147916666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45976.278147916666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45976.278147916666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45976.278147916666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45976.278147916666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45976.278147916666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45976.278147916666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45976.278147916666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45976.278147916666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45976.278147916666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45976.278147916666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45976.278147916666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45976.278147916666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45976.278147916666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45976.278147916666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45976.278147916666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45976.278147916666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45976.278147916666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45976.278147916666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45976.278147916666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45976.278147916666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45976.278147916666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45976.278147916666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45976.278147916666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45976.278147916666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45976.278147916666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45976.278147916666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45976.278147916666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45976.278147916666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45976.278147916666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45976.278147916666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45976.278147916666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45976.278147916666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45976.278147916666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45976.278147916666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45976.278147916666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45976.278147916666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45976.278147916666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45976.278147916666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45976.278147916666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45976.278147916666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45976.278147916666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45976.278147916666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45976.278147916666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45976.278147916666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45976.278147916666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45976.278147916666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45976.278147916666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45976.278147916666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45976.278147916666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45976.278147916666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45976.278147916666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45976.278147916666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45976.278147916666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45976.278147916666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45976.278147916666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45976.278147916666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45976.278147916666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45976.278147916666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45976.278147916666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45976.278147916666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45976.278147916666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45976.278147916666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45976.278147916666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45976.278147916666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45976.278147916666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45976.278147916666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45976.278147916666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45976.278147916666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45976.278147916666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272.79743032406986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0.47491874999832362</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0.34879606481263181</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0.23302060185233131</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9.337939814577112E-2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8.1620138887956273E-2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45976.278147916666</v>
      </c>
      <c r="H8" s="96">
        <v>45976.180868055555</v>
      </c>
      <c r="I8" s="135" t="str">
        <f>IFERROR(VLOOKUP(D8,DB!A:F,6,0),"")</f>
        <v>SCECO</v>
      </c>
      <c r="J8" s="135" t="str">
        <f>IFERROR(VLOOKUP(D8,DB!A:G,7,0),"")</f>
        <v>Weak</v>
      </c>
      <c r="K8" s="98" t="s">
        <v>39122</v>
      </c>
      <c r="L8" s="92" t="str">
        <f>IFERROR(VLOOKUP(D8,DB!A:I,9,0),"")</f>
        <v>Latis</v>
      </c>
    </row>
    <row r="9" spans="1:16" ht="15" customHeight="1">
      <c r="A9" s="135" t="s">
        <v>39123</v>
      </c>
      <c r="B9" s="135" t="str">
        <f>IFERROR(VLOOKUP(D9,DB!A:K,11,0),"")</f>
        <v>R4</v>
      </c>
      <c r="C9" s="94">
        <v>4</v>
      </c>
      <c r="D9" s="92" t="s">
        <v>35150</v>
      </c>
      <c r="E9" s="95" t="s">
        <v>39021</v>
      </c>
      <c r="F9" s="96">
        <v>45976.263472222221</v>
      </c>
      <c r="G9" s="97">
        <f ca="1">IFERROR(NOW()-F9,"")</f>
        <v>1.4675694445031695E-2</v>
      </c>
      <c r="H9" s="96">
        <v>45976.24795138889</v>
      </c>
      <c r="I9" s="135" t="str">
        <f>IFERROR(VLOOKUP(D9,DB!A:F,6,0),"")</f>
        <v>Generator-DG</v>
      </c>
      <c r="J9" s="135" t="str">
        <f>IFERROR(VLOOKUP(D9,DB!A:G,7,0),"")</f>
        <v>Good</v>
      </c>
      <c r="K9" s="98" t="s">
        <v>39124</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45976.278147916666</v>
      </c>
      <c r="H10" s="96">
        <v>45976.235277777778</v>
      </c>
      <c r="I10" s="135" t="str">
        <f>IFERROR(VLOOKUP(D10,DB!A:F,6,0),"")</f>
        <v>SCECO</v>
      </c>
      <c r="J10" s="135" t="str">
        <f>IFERROR(VLOOKUP(D10,DB!A:G,7,0),"")</f>
        <v>Vandalized</v>
      </c>
      <c r="K10" s="98" t="s">
        <v>39125</v>
      </c>
      <c r="L10" s="92" t="str">
        <f>IFERROR(VLOOKUP(D10,DB!A:I,9,0),"")</f>
        <v>Latis</v>
      </c>
    </row>
    <row r="11" spans="1:16" ht="15" customHeight="1">
      <c r="A11" s="135" t="s">
        <v>39126</v>
      </c>
      <c r="B11" s="135" t="str">
        <f>IFERROR(VLOOKUP(D11,DB!A:K,11,0),"")</f>
        <v>R4</v>
      </c>
      <c r="C11" s="94">
        <v>11</v>
      </c>
      <c r="D11" s="92" t="s">
        <v>36366</v>
      </c>
      <c r="E11" s="95" t="s">
        <v>39100</v>
      </c>
      <c r="F11" s="96">
        <v>45976.265555555554</v>
      </c>
      <c r="G11" s="97">
        <f ca="1">IFERROR(NOW()-F11,"")</f>
        <v>1.2592361112183426E-2</v>
      </c>
      <c r="H11" s="96">
        <v>45976.252951388888</v>
      </c>
      <c r="I11" s="135" t="str">
        <f>IFERROR(VLOOKUP(D11,DB!A:F,6,0),"")</f>
        <v>Generator-DG</v>
      </c>
      <c r="J11" s="135" t="str">
        <f>IFERROR(VLOOKUP(D11,DB!A:G,7,0),"")</f>
        <v>Good</v>
      </c>
      <c r="K11" s="98" t="s">
        <v>39127</v>
      </c>
      <c r="L11" s="92" t="str">
        <f>IFERROR(VLOOKUP(D11,DB!A:I,9,0),"")</f>
        <v>Latis</v>
      </c>
    </row>
    <row r="12" spans="1:16" ht="15" customHeight="1">
      <c r="A12" s="135"/>
      <c r="B12" s="135" t="str">
        <f>IFERROR(VLOOKUP(D12,DB!A:K,11,0),"")</f>
        <v/>
      </c>
      <c r="C12" s="94"/>
      <c r="D12" s="92"/>
      <c r="E12" s="95"/>
      <c r="F12" s="96"/>
      <c r="G12" s="97">
        <f ca="1">IFERROR(NOW()-F12,"")</f>
        <v>45976.278147916666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45976.278147916666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45976.278147916666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45976.278147916666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45976.278147916666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45976.278147916666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45976.278147916666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45976.278147916666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45976.278147916666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45976.278147916666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45976.278147916666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45976.278147916666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45976.278147916666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45976.278147916666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45976.278147916666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45976.278147916666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45976.278147916666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45976.278147916666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45976.278147916666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45976.278147916666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45976.278147916666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45976.278147916666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45976.278147916666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45976.278147916666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45976.278147916666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45976.278147916666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45976.278147916666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45976.278147916666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45976.278147916666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45976.278147916666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45976.278147916666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45976.278147916666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45976.278147916666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45976.278147916666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45976.278147916666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45976.278147916666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45976.278147916666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45976.278147916666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45976.278147916666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45976.278147916666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45976.278147916666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45976.278147916666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45976.278147916666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45976.278147916666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45976.278147916666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45976.278147916666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45976.278147916666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45976.278147916666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45976.278147916666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45976.278147916666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45976.278147916666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45976.278147916666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45976.278147916666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45976.278147916666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45976.278147916666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45976.278147916666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45976.278147916666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45976.278147916666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45976.278147916666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45976.278147916666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45976.278147916666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45976.278147916666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45976.278147916666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45976.278147916666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45976.278147916666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45976.278147916666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45976.278147916666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45976.278147916666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45976.278147916666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45976.278147916666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45976.278147916666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45976.278147916666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45976.278147916666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45976.278147916666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45976.278147916666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45976.278147916666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45976.278147916666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45976.278147916666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45976.278147916666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45976.278147916666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45976.278147916666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45976.278147916666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45976.278147916666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45976.278147916666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45976.278147916666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45976.278147916666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45976.278147916666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45976.278147916666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45976.278147916666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45976.278147916666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45976.278147916666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45976.278147916666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45976.278147916666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45976.278147916666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45976.278147916666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45976.278147916666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45976.278147916666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45976.278147916666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45976.278147916666</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45976.278147916666</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45976.278147916666</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45976.278147916666</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84.446087731477746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39100</v>
      </c>
      <c r="F3" s="38">
        <v>45926.188877314817</v>
      </c>
      <c r="G3" s="116">
        <f t="shared" ref="G3" ca="1" si="0">IFERROR(NOW()-F3,"")</f>
        <v>50.089270601849421</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39100</v>
      </c>
      <c r="F4" s="125">
        <v>45948.661111111112</v>
      </c>
      <c r="G4" s="126">
        <f t="shared" ref="G4" ca="1" si="1">IFERROR(NOW()-F4,"")</f>
        <v>27.617036805553653</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3" ca="1" si="2">IFERROR(NOW()-F6,"")</f>
        <v>45976.278147916666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45976.278147916666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45976.278147916666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45976.278147916666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45976.278147916666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45976.278147916666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45976.278147916666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45976.278147916666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45976.278147916666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45976.278147916666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45976.278147916666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45976.278147916666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45976.278147916666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45976.278147916666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45976.278147916666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45976.278147916666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45976.278147916666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45976.278147916666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45976.278147916666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45976.278147916666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45976.278147916666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45976.278147916666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45976.278147916666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45976.278147916666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45976.278147916666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45976.278147916666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45976.278147916666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45976.278147916666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45976.278147916666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45976.278147916666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45976.278147916666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45976.278147916666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45976.278147916666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45976.278147916666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45976.278147916666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45976.278147916666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45976.278147916666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45976.278147916666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45976.278147916666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45976.278147916666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45976.278147916666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45976.278147916666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45976.278147916666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45976.278147916666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45976.278147916666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45976.278147916666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45976.278147916666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45976.278147916666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45976.278147916666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45976.278147916666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45976.278147916666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45976.278147916666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45976.278147916666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45976.278147916666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45976.278147916666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45976.278147916666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45976.278147916666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45976.278147916666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45976.278147916666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45976.278147916666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45976.278147916666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45976.278147916666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45976.278147916666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45976.278147916666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45976.278147916666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45976.278147916666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45976.278147916666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45976.278147916666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45976.278147916666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45976.278147916666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45976.278147916666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45976.278147916666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45976.278147916666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45976.278147916666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45976.278147916666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45976.278147916666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45976.278147916666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45976.278147916666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45976.278147916666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45976.278147916666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45976.278147916666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45976.278147916666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45976.278147916666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45976.278147916666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45976.278147916666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45976.278147916666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45976.278147916666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45976.278147916666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45976.278147916666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45976.278147916666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45976.278147916666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45976.278147916666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45976.278147916666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45976.278147916666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45976.278147916666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45976.278147916666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45976.278147916666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45976.278147916666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45976.278147916666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45976.278147916666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45976.278147916666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45976.278147916666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45976.278147916666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45976.278147916666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45976.278147916666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45976.278147916666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45976.278147916666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45976.278147916666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45976.278147916666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45976.278147916666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45976.278147916666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45976.278147916666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45976.278147916666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45976.278147916666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45976.278147916666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45976.278147916666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45976.278147916666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45976.278147916666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45976.278147916666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45976.278147916666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45976.278147916666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45976.278147916666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45976.278147916666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45976.278147916666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45976.278147916666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45976.278147916666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45976.278147916666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45976.278147916666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45976.278147916666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45976.278147916666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45976.278147916666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45976.278147916666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45976.278147916666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45976.278147916666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45976.278147916666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45976.278147916666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45976.278147916666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45976.278147916666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45976.278147916666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45976.278147916666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45976.278147916666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45976.278147916666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45976.278147916666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45976.278147916666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45976.278147916666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45976.278147916666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45976.278147916666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45976.278147916666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45976.278147916666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45976.278147916666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45976.278147916666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45976.278147916666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45976.278147916666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45976.278147916666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45976.278147916666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45976.278147916666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45976.278147916666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45976.278147916666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45976.278147916666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45976.278147916666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45976.278147916666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45976.278147916666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45976.278147916666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45976.278147916666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45976.278147916666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45976.278147916666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45976.278147916666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45976.278147916666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45976.278147916666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45976.278147916666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45976.278147916666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45976.278147916666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45976.278147916666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45976.278147916666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45976.278147916666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45976.278147916666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45976.278147916666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45976.278147916666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45976.278147916666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45976.278147916666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45976.278147916666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45976.278147916666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45976.278147916666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45976.278147916666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45976.278147916666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45976.278147916666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45976.278147916666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45976.278147916666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45976.278147916666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45976.278147916666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45976.278147916666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45976.278147916666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45976.278147916666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45976.278147916666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45976.278147916666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45976.278147916666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45976.278147916666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45976.278147916666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45976.278147916666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45976.278147916666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45976.278147916666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45976.278147916666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45976.278147916666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45976.278147916666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45976.278147916666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45976.278147916666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45976.278147916666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45976.278147916666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45976.278147916666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45976.278147916666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45976.278147916666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45976.278147916666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45976.278147916666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45976.278147916666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45976.278147916666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45976.278147916666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45976.278147916666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45976.278147916666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45976.278147916666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45976.278147916666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45976.278147916666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45976.278147916666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45976.278147916666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45976.278147916666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45976.278147916666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45976.278147916666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45976.278147916666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45976.278147916666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45976.278147916666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45976.278147916666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45976.278147916666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45976.278147916666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45976.278147916666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45976.278147916666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45976.278147916666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45976.278147916666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45976.278147916666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45976.278147916666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45976.278147916666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45976.278147916666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45976.278147916666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45976.278147916666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45976.278147916666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45976.278147916666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45976.278147916666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45976.278147916666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45976.278147916666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45976.278147916666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45976.278147916666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45976.278147916666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45976.278147916666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45976.278147916666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45976.278147916666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45976.278147916666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45976.278147916666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45976.278147916666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45976.278147916666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45976.278147916666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45976.278147916666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45976.278147916666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45976.278147916666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45976.278147916666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45976.278147916666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45976.278147916666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45976.278147916666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45976.278147916666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45976.278147916666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45976.278147916666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45976.278147916666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45976.278147916666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45976.278147916666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45976.278147916666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45976.278147916666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45976.278147916666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45976.278147916666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45976.278147916666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45976.278147916666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45976.278147916666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45976.278147916666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45976.278147916666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45976.278147916666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45976.278147916666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45976.278147916666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45976.278147916666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45976.278147916666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45976.278147916666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45976.278147916666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45976.278147916666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45976.278147916666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45976.278147916666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45976.278147916666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45976.278147916666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45976.278147916666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45976.278147916666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45976.278147916666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45976.278147916666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45976.278147916666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45976.278147916666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45976.278147916666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45976.278147916666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45976.278147916666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45976.278147916666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45976.278147916666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45976.278147916666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45976.278147916666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45976.278147916666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45976.278147916666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45976.278147916666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45976.278147916666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45976.278147916666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45976.278147916666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45976.278147916666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45976.278147916666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45976.278147916666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45976.278147916666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45976.278147916666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45976.278147916666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