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63" documentId="120_S{2AC9BD13-BADA-5192-A53E-5A8FF88502F6}" xr6:coauthVersionLast="47" xr6:coauthVersionMax="47" xr10:uidLastSave="{C047DE77-3614-46B7-8153-75711729CED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<sst xmlns="http://schemas.openxmlformats.org/spreadsheetml/2006/main" count="180298" uniqueCount="39132">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</sst>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314.16078622685018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1</v>
      </c>
      <c r="D3" s="109" t="s">
        <v>17560</v>
      </c>
      <c r="E3" s="110" t="s">
        <v>39024</v>
      </c>
      <c r="F3" s="111">
        <v>45977.08315972222</v>
      </c>
      <c r="G3" s="112">
        <f t="shared" ref="G3:G8" ca="1" si="0">IFERROR(NOW()-F3,"")</f>
        <v>2.6052430555864703E-2</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45977.109212152776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45977.109212152776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45977.109212152776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45977.109212152776</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45977.109212152776</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45977.109212152776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45977.109212152776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45977.109212152776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45977.109212152776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45977.109212152776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45977.109212152776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45977.109212152776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45977.109212152776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45977.109212152776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45977.109212152776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45977.109212152776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45977.109212152776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45977.109212152776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45977.109212152776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45977.109212152776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45977.109212152776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45977.109212152776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45977.109212152776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45977.109212152776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45977.109212152776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45977.109212152776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45977.109212152776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45977.109212152776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45977.109212152776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45977.109212152776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45977.109212152776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45977.109212152776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45977.109212152776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45977.109212152776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45977.109212152776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45977.109212152776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45977.109212152776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45977.109212152776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45977.109212152776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45977.109212152776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45977.109212152776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45977.109212152776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45977.109212152776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45977.109212152776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45977.109212152776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45977.109212152776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45977.109212152776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45977.109212152776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45977.109212152776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45977.109212152776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45977.109212152776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45977.109212152776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45977.109212152776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45977.109212152776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45977.109212152776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45977.109212152776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45977.109212152776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45977.109212152776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45977.109212152776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45977.109212152776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45977.109212152776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45977.109212152776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45977.109212152776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45977.109212152776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45977.109212152776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45977.109212152776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45977.109212152776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45977.109212152776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45977.109212152776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45977.109212152776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45977.109212152776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45977.109212152776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45977.109212152776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45977.109212152776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45977.109212152776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45977.109212152776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45977.109212152776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45977.109212152776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45977.109212152776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45977.109212152776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45977.109212152776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45977.109212152776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45977.109212152776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45977.109212152776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45977.109212152776</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152.10937418981484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0.67286956018506316</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0.38612187499529682</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0.17668900462740567</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9.0288541665358935E-2</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45977.109212152776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45977.109212152776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45977.109212152776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45977.109212152776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45977.109212152776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45977.109212152776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45977.109212152776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45977.109212152776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45977.109212152776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45977.109212152776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45977.109212152776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45977.109212152776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45977.109212152776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45977.109212152776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45977.109212152776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45977.109212152776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45977.109212152776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45977.109212152776</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45977.109212152776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45977.109212152776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45977.109212152776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45977.109212152776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45977.109212152776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45977.109212152776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45977.109212152776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45977.109212152776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45977.109212152776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45977.109212152776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45977.109212152776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45977.109212152776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45977.109212152776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45977.109212152776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45977.109212152776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45977.109212152776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45977.109212152776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45977.109212152776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45977.109212152776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45977.109212152776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45977.109212152776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45977.109212152776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45977.109212152776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45977.109212152776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45977.109212152776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45977.109212152776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45977.109212152776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45977.109212152776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45977.109212152776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45977.109212152776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45977.109212152776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45977.109212152776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45977.109212152776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45977.109212152776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45977.109212152776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45977.109212152776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45977.109212152776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45977.109212152776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45977.109212152776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45977.109212152776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45977.109212152776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45977.109212152776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45977.109212152776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45977.109212152776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45977.109212152776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45977.109212152776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45977.109212152776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45977.109212152776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45977.109212152776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45977.109212152776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45977.109212152776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45977.109212152776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45977.109212152776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45977.109212152776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45977.109212152776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45977.109212152776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45977.109212152776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45977.109212152776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45977.109212152776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45977.109212152776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45977.109212152776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45977.109212152776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45977.109212152776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45977.109212152776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45977.109212152776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45977.109212152776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45977.109212152776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45977.109212152776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45977.109212152776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45977.109212152776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45977.109212152776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45977.109212152776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45977.109212152776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45977.109212152776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45977.109212152776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45977.109212152776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45977.109212152776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45977.109212152776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45977.109212152776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45977.109212152776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45977.109212152776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45977.109212152776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45977.109212152776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45977.109212152776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45977.109212152776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45977.109212152776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45977.109212152776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45977.109212152776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45977.109212152776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45977.109212152776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45977.109212152776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45977.109212152776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45977.109212152776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45977.109212152776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45977.109212152776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45977.109212152776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45977.109212152776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45977.109212152776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45977.109212152776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45977.109212152776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45977.109212152776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45977.109212152776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45977.109212152776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45977.109212152776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45977.109212152776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45977.109212152776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45977.109212152776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45977.109212152776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45977.109212152776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45977.109212152776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45977.109212152776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45977.109212152776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45977.109212152776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45977.109212152776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45977.109212152776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45977.109212152776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45977.109212152776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45977.109212152776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45977.109212152776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45977.109212152776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45977.109212152776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45977.109212152776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45977.109212152776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45977.109212152776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45977.109212152776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45977.109212152776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45977.109212152776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45977.109212152776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45977.109212152776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45977.109212152776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45977.109212152776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45977.109212152776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45977.109212152776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45977.109212152776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45977.109212152776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45977.109212152776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45977.109212152776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45977.109212152776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45977.109212152776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45977.109212152776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45977.109212152776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45977.109212152776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45977.109212152776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45977.109212152776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45977.109212152776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45977.109212152776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45977.109212152776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45977.109212152776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45977.109212152776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45977.109212152776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45977.109212152776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45977.109212152776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45977.109212152776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45977.109212152776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45977.109212152776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45977.109212152776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45977.109212152776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45977.109212152776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45977.109212152776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45977.109212152776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45977.109212152776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45977.109212152776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45977.109212152776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45977.109212152776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45977.109212152776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45977.109212152776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45977.109212152776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45977.109212152776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45977.109212152776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45977.109212152776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45977.109212152776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45977.109212152776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45977.109212152776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45977.109212152776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45977.109212152776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45977.109212152776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45977.109212152776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45977.109212152776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45977.109212152776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45977.109212152776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45977.109212152776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45977.109212152776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45977.109212152776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45977.109212152776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45977.109212152776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45977.109212152776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45977.109212152776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45977.109212152776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45977.109212152776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45977.109212152776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45977.109212152776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45977.109212152776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45977.109212152776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45977.109212152776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45977.109212152776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45977.109212152776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45977.109212152776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45977.109212152776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45977.109212152776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45977.109212152776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45977.109212152776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45977.109212152776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45977.109212152776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45977.109212152776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45977.109212152776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45977.109212152776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45977.109212152776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45977.109212152776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45977.109212152776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45977.109212152776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45977.109212152776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45977.109212152776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45977.109212152776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45977.109212152776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45977.109212152776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45977.109212152776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45977.109212152776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45977.109212152776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45977.109212152776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45977.109212152776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45977.109212152776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45977.109212152776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45977.109212152776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45977.109212152776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45977.109212152776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45977.109212152776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45977.109212152776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45977.109212152776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45977.109212152776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45977.109212152776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45977.109212152776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45977.109212152776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45977.109212152776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45977.109212152776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45977.109212152776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45977.109212152776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45977.109212152776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45977.109212152776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45977.109212152776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45977.109212152776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45977.109212152776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45977.109212152776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45977.109212152776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45977.109212152776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45977.109212152776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45977.109212152776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45977.109212152776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45977.109212152776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45977.109212152776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45977.109212152776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45977.109212152776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45977.109212152776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45977.109212152776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45977.109212152776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45977.109212152776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45977.109212152776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45977.109212152776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45977.109212152776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45977.109212152776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45977.109212152776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45977.109212152776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45977.109212152776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45977.109212152776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45977.109212152776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45977.109212152776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45977.109212152776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45977.109212152776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45977.109212152776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45977.109212152776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45977.109212152776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45977.109212152776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45977.109212152776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45977.109212152776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45977.109212152776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45977.109212152776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45977.109212152776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45977.109212152776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45977.109212152776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45977.109212152776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45977.109212152776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45977.109212152776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45977.109212152776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45977.109212152776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45977.109212152776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45977.109212152776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45977.109212152776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45977.109212152776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45977.109212152776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45977.109212152776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45977.109212152776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45977.109212152776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45977.109212152776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45977.109212152776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45977.109212152776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45977.109212152776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45977.109212152776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45977.109212152776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45977.109212152776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45977.109212152776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45977.109212152776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45977.109212152776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45977.109212152776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45977.109212152776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45977.109212152776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45977.109212152776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45977.109212152776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45977.109212152776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45977.109212152776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45977.109212152776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45977.109212152776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45977.109212152776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45977.109212152776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45977.109212152776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45977.109212152776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45977.109212152776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45977.109212152776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45977.109212152776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45977.109212152776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45977.109212152776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45977.109212152776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45977.109212152776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45977.109212152776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45977.109212152776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45977.109212152776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45977.109212152776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45977.109212152776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45977.109212152776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45977.109212152776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45977.109212152776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45977.109212152776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45977.109212152776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45977.109212152776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45977.109212152776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45977.109212152776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45977.109212152776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45977.109212152776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45977.109212152776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45977.109212152776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45977.109212152776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45977.109212152776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45977.109212152776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45977.109212152776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45977.109212152776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45977.109212152776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45977.109212152776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45977.109212152776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45977.109212152776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45977.109212152776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45977.109212152776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45977.109212152776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45977.109212152776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45977.109212152776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45977.109212152776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45977.109212152776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45977.109212152776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45977.109212152776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45977.109212152776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45977.109212152776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45977.109212152776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45977.109212152776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45977.109212152776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45977.109212152776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45977.109212152776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45977.109212152776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45977.109212152776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45977.109212152776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45977.109212152776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45977.109212152776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45977.109212152776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45977.109212152776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45977.109212152776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45977.109212152776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45977.109212152776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45977.109212152776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45977.109212152776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45977.109212152776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45977.109212152776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45977.109212152776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45977.109212152776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45977.109212152776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45977.109212152776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45977.109212152776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45977.109212152776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45977.109212152776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45977.109212152776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45977.109212152776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45977.109212152776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45977.109212152776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45977.109212152776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45977.109212152776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45977.109212152776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45977.109212152776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45977.109212152776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45977.109212152776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45977.109212152776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45977.109212152776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45977.109212152776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45977.109212152776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45977.109212152776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45977.109212152776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45977.109212152776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45977.109212152776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45977.109212152776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45977.109212152776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45977.109212152776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45977.109212152776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45977.109212152776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45977.109212152776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45977.109212152776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45977.109212152776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45977.109212152776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45977.109212152776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45977.109212152776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45977.109212152776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45977.109212152776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45977.109212152776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45977.109212152776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45977.109212152776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45977.109212152776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45977.109212152776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45977.109212152776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45977.109212152776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45977.109212152776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45977.109212152776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45977.109212152776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45977.109212152776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45977.109212152776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45977.109212152776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45977.109212152776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45977.109212152776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45977.109212152776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45977.109212152776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45977.109212152776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45977.109212152776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45977.109212152776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45977.109212152776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45977.109212152776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45977.109212152776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45977.109212152776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45977.109212152776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45977.109212152776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45977.109212152776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45977.109212152776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45977.109212152776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45977.109212152776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45977.109212152776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45977.109212152776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45977.109212152776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45977.109212152776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45977.109212152776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45977.109212152776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45977.109212152776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45977.109212152776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45977.109212152776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45977.109212152776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45977.109212152776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45977.109212152776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45977.109212152776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45977.109212152776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45977.109212152776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45977.109212152776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45977.109212152776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45977.109212152776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45977.109212152776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45977.109212152776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45977.109212152776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45977.109212152776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45977.109212152776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45977.109212152776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45977.109212152776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45977.109212152776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45977.109212152776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45977.109212152776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45977.109212152776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45977.109212152776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45977.109212152776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45977.109212152776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45977.109212152776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45977.109212152776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45977.109212152776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45977.109212152776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45977.109212152776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45977.109212152776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45977.109212152776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45977.109212152776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45977.109212152776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45977.109212152776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45977.109212152776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45977.109212152776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45977.109212152776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45977.109212152776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45977.109212152776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45977.109212152776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45977.109212152776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45977.109212152776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45977.109212152776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45977.109212152776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45977.109212152776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45977.109212152776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45977.109212152776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45977.109212152776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45977.109212152776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45977.109212152776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45977.109212152776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45977.109212152776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45977.109212152776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45977.109212152776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45977.109212152776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45977.109212152776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45977.109212152776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45977.109212152776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45977.109212152776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45977.109212152776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45977.109212152776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45977.109212152776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45977.109212152776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45977.109212152776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45977.109212152776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45977.109212152776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45977.109212152776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45977.109212152776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45977.109212152776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45977.109212152776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45977.109212152776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45977.109212152776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45977.109212152776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45977.109212152776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45977.109212152776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45977.109212152776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45977.109212152776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45977.109212152776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45977.109212152776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45977.109212152776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45977.109212152776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45977.109212152776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45977.109212152776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45977.109212152776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45977.109212152776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45977.109212152776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45977.109212152776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45977.109212152776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45977.109212152776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45977.109212384261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45977.109212384261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45977.109212384261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45977.109212384261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45977.109212384261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45977.109212384261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45977.109212384261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45977.109212384261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45977.109212384261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45977.109212384261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45977.109212384261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45977.109212384261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45977.109212384261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45977.109212384261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45977.109212384261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45977.109212384261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45977.109212384261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45977.109212384261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45977.109212384261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45977.109212384261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45977.109212384261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45977.109212384261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45977.109212384261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45977.109212384261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45977.109212384261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45977.109212384261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45977.109212384261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45977.109212384261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45977.109212384261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45977.109212384261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45977.109212384261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45977.109212384261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45977.109212384261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45977.109212384261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45977.109212384261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45977.109212384261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45977.109212384261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45977.109212384261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45977.109212384261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45977.109212384261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45977.109212384261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45977.109212384261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45977.109212384261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45977.109212384261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45977.109212384261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45977.109212384261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45977.109212384261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45977.109212384261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45977.109212384261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45977.109212384261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45977.109212384261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45977.109212384261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45977.109212384261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45977.109212384261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45977.109212384261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45977.109212384261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45977.109212384261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45977.109212384261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45977.109212384261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45977.109212384261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45977.109212384261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45977.109212384261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45977.109212384261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45977.109212384261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45977.109212384261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45977.109212384261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45977.109212384261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45977.109212384261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45977.109212384261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45977.109212384261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45977.109212384261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45977.109212384261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45977.109212384261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45977.109212384261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45977.109212384261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45977.109212384261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45977.109212384261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45977.109212384261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45977.109212384261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45977.109212384261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45977.109212384261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45977.109212384261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45977.109212384261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45977.109212384261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45977.109212384261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45977.109212384261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45977.109212384261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45977.109212384261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45977.109212384261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45977.109212384261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45977.109212384261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45977.109212384261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45977.109212384261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45977.109212384261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45977.109212384261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45977.109212384261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45977.109212384261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45977.109212384261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45977.109212384261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45977.109212384261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45977.109212384261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45977.109212384261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45977.109212384261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45977.109212384261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45977.109212384261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45977.109212384261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45977.109212384261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45977.109212384261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45977.109212384261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45977.109212384261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45977.109212384261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45977.109212384261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45977.109212384261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45977.109212384261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45977.109212384261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45977.109212384261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45977.109212384261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45977.109212384261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45977.109212384261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45977.109212384261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45977.109212384261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45977.109212384261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45977.109212384261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45977.109212384261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45977.109212384261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45977.109212384261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45977.109212384261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45977.109212384261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45977.109212384261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45977.109212384261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45977.109212384261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45977.109212384261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45977.109212384261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45977.109212384261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45977.109212384261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45977.109212384261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45977.109212384261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45977.109212384261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45977.109212384261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45977.109212384261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45977.109212384261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45977.109212384261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45977.109212384261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45977.109212384261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45977.109212384261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45977.109212384261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45977.109212384261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45977.109212384261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45977.109212384261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45977.109212384261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45977.109212384261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45977.109212384261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45977.109212384261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45977.109212384261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45977.109212384261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45977.109212384261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45977.109212384261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45977.109212384261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45977.109212384261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45977.109212384261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45977.109212384261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45977.109212384261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45977.109212384261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45977.109212384261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45977.109212384261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45977.109212384261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45977.109212384261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45977.109212384261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45977.109212384261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45977.109212384261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45977.109212384261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45977.109212384261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45977.109212384261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45977.109212384261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45977.109212384261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45977.109212384261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45977.109212384261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45977.109212384261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45977.109212384261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45977.109212384261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45977.109212384261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45977.109212384261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45977.109212384261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45977.109212384261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45977.109212384261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45977.109212384261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45977.109212384261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45977.109212384261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45977.109212384261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45977.109212384261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45977.109212384261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45977.109212384261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45977.109212384261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45977.109212384261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45977.109212384261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45977.109212384261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45977.109212384261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45977.109212384261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45977.109212384261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45977.109212384261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45977.109212384261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45977.109212384261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45977.109212384261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45977.109212384261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45977.109212384261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45977.109212384261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45977.109212384261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45977.109212384261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45977.109212384261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45977.109212384261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45977.109212384261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45977.109212384261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45977.109212384261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45977.109212384261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45977.109212384261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45977.109212384261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45977.109212384261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45977.109212384261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45977.109212384261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45977.109212384261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45977.109212384261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45977.109212384261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45977.109212384261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45977.109212384261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45977.109212384261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45977.109212384261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45977.109212384261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45977.109212384261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45977.109212384261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45977.109212384261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45977.109212384261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45977.109212384261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45977.109212384261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45977.109212384261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45977.109212384261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45977.109212384261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45977.109212384261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45977.109212384261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45977.109212384261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45977.109212384261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45977.109212384261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45977.109212384261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45977.109212384261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45977.109212384261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45977.109212384261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45977.109212384261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45977.109212384261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45977.109212384261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45977.109212384261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45977.109212384261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45977.109212384261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45977.109212384261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45977.109212384261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45977.109212384261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45977.109212384261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45977.109212384261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45977.109212384261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45977.109212384261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45977.109212384261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45977.109212384261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45977.109212384261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45977.109212384261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45977.109212384261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45977.109212384261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45977.109212384261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45977.109212384261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45977.109212384261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45977.109212384261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45977.109212384261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45977.109212384261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45977.109212384261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45977.109212384261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45977.109212384261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45977.109212384261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45977.109212384261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45977.109212384261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45977.109212384261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45977.109212384261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45977.109212384261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45977.109212384261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45977.109212384261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45977.109212384261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45977.109212384261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45977.109212384261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45977.109212384261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45977.109212384261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45977.109212384261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45977.109212384261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45977.109212384261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45977.109212384261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45977.109212384261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45977.109212384261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45977.109212384261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45977.109212384261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45977.109212384261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45977.109212384261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45977.109212384261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45977.109212384261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45977.109212384261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45977.109212384261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45977.109212384261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45977.109212384261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45977.109212384261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45977.109212384261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45977.109212384261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45977.109212384261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45977.109212384261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45977.109212384261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45977.109212384261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45977.109212384261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45977.109212384261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45977.109212384261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45977.109212384261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45977.109212384261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45977.109212384261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45977.109212384261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45977.109212384261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45977.109212384261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45977.109212384261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45977.109212384261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45977.109212384261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45977.109212384261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45977.109212384261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45977.109212384261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45977.109212384261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45977.109212384261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45977.109212384261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45977.109212384261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45977.109212384261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45977.109212384261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45977.109212384261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45977.109212384261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45977.109212384261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45977.109212384261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45977.109212384261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45977.109212384261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45977.109212384261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45977.109212384261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45977.109212384261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45977.109212384261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45977.109212384261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45977.109212384261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45977.109212384261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45977.109212384261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45977.109212384261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45977.109212384261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45977.109212384261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45977.109212384261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45977.109212384261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45977.109212384261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45977.109212384261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45977.109212384261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45977.109212384261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45977.109212384261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45977.109212384261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45977.109212384261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45977.109212384261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45977.109212384261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45977.109212384261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45977.109212384261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45977.109212384261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45977.109212384261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45977.109212384261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45977.109212384261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45977.109212384261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45977.109212384261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45977.109212384261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45977.109212384261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45977.109212384261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45977.109212384261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45977.109212384261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45977.109212384261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45977.109212384261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45977.109212384261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45977.109212384261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45977.109212384261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45977.109212384261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45977.109212384261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45977.109212384261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45977.109212384261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45977.109212384261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45977.109212384261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45977.109212384261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45977.109212384261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45977.109212384261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45977.109212384261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45977.109212384261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45977.109212384261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45977.109212384261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45977.109212384261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45977.109212384261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45977.109212384261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45977.109212384261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45977.109212384261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45977.109212384261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45977.109212384261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45977.109212384261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45977.109212384261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45977.109212384261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45977.109212384261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45977.109212384261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45977.109212384261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45977.109212384261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45977.109212384261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45977.109212384261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45977.109212384261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45977.109212384261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45977.109212384261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45977.109212384261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45977.109212384261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45977.109212384261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45977.109212384261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45977.109212384261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45977.109212384261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45977.109212384261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45977.109212384261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45977.109212384261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45977.109212384261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45977.109212384261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45977.109212384261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45977.109212384261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45977.109212384261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45977.109212384261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45977.109212384261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45977.109212384261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45977.109212384261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45977.109212384261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45977.109212384261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45977.109212384261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45977.109212384261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45977.109212384261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45977.109212384261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45977.109212384261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45977.109212384261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45977.109212384261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45977.109212384261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45977.109212384261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45977.109212384261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45977.109212384261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45977.109212384261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45977.109212384261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45977.109212384261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45977.109212384261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45977.109212384261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45977.109212384261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45977.109212384261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45977.109212384261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45977.109212384261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45977.109212384261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45977.109212384261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45977.109212384261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45977.109212384261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45977.109212384261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273.62849456018012</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0.52010335648083128</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0.3229390046253684</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45977.109212152776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45977.109212152776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45977.109212152776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45977.109212152776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45977.109212152776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45977.109212152776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45977.109212152776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45977.109212152776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45977.109212152776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45977.109212152776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45977.109212152776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45977.109212152776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45977.109212152776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45977.109212152776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45977.109212152776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45977.109212152776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45977.109212152776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45977.109212152776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45977.109212152776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45977.109212152776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45977.109212152776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45977.109212152776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45977.109212152776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45977.109212152776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45977.109212152776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45977.109212152776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45977.109212152776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45977.109212152776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45977.109212152776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45977.109212152776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45977.109212152776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45977.109212152776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45977.109212152776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45977.109212152776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45977.109212152776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45977.109212152776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45977.109212152776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45977.109212152776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45977.109212152776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45977.109212152776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45977.109212152776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45977.109212152776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45977.109212152776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45977.109212152776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45977.109212152776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45977.109212152776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45977.109212152776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45977.109212152776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45977.109212152776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45977.109212152776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45977.109212152776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45977.109212152776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45977.109212152776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45977.109212152776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45977.109212152776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45977.109212152776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45977.109212152776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45977.109212152776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45977.109212152776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45977.109212152776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45977.109212152776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45977.109212152776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45977.109212152776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45977.109212152776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45977.109212152776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45977.109212152776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45977.109212152776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45977.109212152776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45977.109212152776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45977.109212152776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45977.109212152776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45977.109212152776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45977.109212152776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45977.109212152776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45977.109212152776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45977.109212152776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45977.109212152776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45977.109212152776</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85.277151967587997</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50.920334837959672</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28.448101041663904</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c r="D6" s="124" t="s">
        <v>33027</v>
      </c>
      <c r="E6" s="124" t="s">
        <v>39021</v>
      </c>
      <c r="F6" s="158">
        <v>45977.009479166663</v>
      </c>
      <c r="G6" s="126">
        <f t="shared" ref="G6:G31" ca="1" si="2">IFERROR(NOW()-F6,"")</f>
        <v>9.9732986112940125E-2</v>
      </c>
      <c r="H6" s="158">
        <v>45976.947858796295</v>
      </c>
      <c r="I6" s="124" t="str">
        <f>IFERROR(VLOOKUP(D6,DB!A:F,6,0),"")</f>
        <v>SCECO</v>
      </c>
      <c r="J6" s="124" t="str">
        <f>IFERROR(VLOOKUP(D6,DB!A:G,7,0),"")</f>
        <v>No BB Design</v>
      </c>
      <c r="K6" s="124" t="s">
        <v>39131</v>
      </c>
      <c r="L6" s="124" t="str">
        <f>IFERROR(VLOOKUP(D6,DB!A:I,9,0),"")</f>
        <v>Latis</v>
      </c>
    </row>
    <row r="7" spans="1:13">
      <c r="A7" s="124"/>
      <c r="B7" s="124" t="str">
        <f>IFERROR(VLOOKUP(D7,DB!A:K,11,0),"")</f>
        <v/>
      </c>
      <c r="C7" s="124"/>
      <c r="D7" s="124"/>
      <c r="E7" s="124"/>
      <c r="F7" s="124"/>
      <c r="G7" s="126">
        <f t="shared" ca="1" si="2"/>
        <v>45977.109212152776</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45977.109212152776</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45977.109212152776</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45977.109212152776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45977.109212152776</v>
      </c>
      <c r="H11" s="124"/>
      <c r="I11" s="124" t="str">
        <f>IFERROR(VLOOKUP(D11,DB!A:F,6,0),"")</f>
        <v/>
      </c>
      <c r="J11" s="124" t="str">
        <f>IFERROR(VLOOKUP(D11,DB!A:G,7,0),"")</f>
        <v/>
      </c>
      <c r="K11" s="124"/>
      <c r="L11" s="124" t="str">
        <f>IFERROR(VLOOKUP(D11,DB!A:I,9,0),"")</f>
        <v/>
      </c>
    </row>
    <row r="12" spans="1:13">
      <c r="A12" s="124"/>
      <c r="B12" s="124" t="str">
        <f>IFERROR(VLOOKUP(D12,DB!A:K,11,0),"")</f>
        <v>R5</v>
      </c>
      <c r="C12" s="124"/>
      <c r="D12" s="124" t="s">
        <v>35804</v>
      </c>
      <c r="E12" s="124"/>
      <c r="F12" s="124"/>
      <c r="G12" s="126">
        <f t="shared" ca="1" si="2"/>
        <v>45977.109212152776</v>
      </c>
      <c r="H12" s="124"/>
      <c r="I12" s="124" t="str">
        <f>IFERROR(VLOOKUP(D12,DB!A:F,6,0),"")</f>
        <v>Generator-SG</v>
      </c>
      <c r="J12" s="124" t="str">
        <f>IFERROR(VLOOKUP(D12,DB!A:G,7,0),"")</f>
        <v>Good</v>
      </c>
      <c r="K12" s="124"/>
      <c r="L12" s="124" t="str">
        <f>IFERROR(VLOOKUP(D12,DB!A:I,9,0),"")</f>
        <v>Latis</v>
      </c>
    </row>
    <row r="13" spans="1:13">
      <c r="A13" s="124"/>
      <c r="B13" s="124" t="str">
        <f>IFERROR(VLOOKUP(D13,DB!A:K,11,0),"")</f>
        <v/>
      </c>
      <c r="C13" s="124"/>
      <c r="D13" s="124"/>
      <c r="E13" s="124"/>
      <c r="F13" s="124"/>
      <c r="G13" s="126">
        <f t="shared" ca="1" si="2"/>
        <v>45977.109212152776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45977.109212152776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45977.109212152776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45977.109212152776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45977.109212152776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45977.109212152776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45977.109212152776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45977.109212152776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45977.109212152776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45977.109212152776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45977.109212152776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45977.109212152776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45977.109212152776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45977.109212152776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45977.109212152776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45977.109212152776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45977.109212152776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45977.109212152776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45977.109212152776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45977.109212152776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45977.109212152776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45977.109212152776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45977.109212152776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45977.109212152776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45977.109212152776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45977.109212152776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45977.109212152776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45977.109212152776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45977.109212152776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45977.109212152776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45977.109212152776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45977.109212152776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45977.109212152776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45977.109212152776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45977.109212152776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45977.109212152776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45977.109212152776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45977.109212152776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45977.109212152776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45977.109212152776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45977.109212152776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45977.109212152776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45977.109212152776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45977.109212152776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45977.109212152776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45977.109212152776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45977.109212152776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45977.109212152776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45977.109212152776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45977.109212152776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45977.109212152776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45977.109212152776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45977.109212152776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45977.109212152776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45977.109212152776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45977.109212152776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45977.109212152776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45977.109212152776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45977.109212152776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45977.109212152776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45977.109212152776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45977.109212152776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45977.109212152776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45977.109212152776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45977.109212152776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45977.109212152776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45977.109212152776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45977.109212152776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45977.109212152776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45977.109212152776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45977.109212152776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45977.109212152776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45977.109212152776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45977.109212152776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45977.109212152776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45977.109212152776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45977.109212152776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45977.109212152776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45977.109212152776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45977.109212152776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45977.109212152776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45977.109212152776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45977.109212152776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45977.109212152776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45977.109212152776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45977.109212152776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45977.109212152776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45977.109212152776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45977.109212152776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45977.109212152776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45977.109212152776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45977.109212152776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45977.109212152776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45977.109212152776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45977.109212152776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45977.109212152776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45977.109212152776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45977.109212152776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45977.109212152776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45977.109212152776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45977.109212152776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45977.109212152776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45977.109212152776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45977.109212152776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45977.109212152776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45977.109212152776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45977.109212152776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45977.109212152776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45977.109212152776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45977.109212152776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45977.109212152776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45977.109212152776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45977.109212152776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45977.109212152776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45977.109212152776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45977.109212152776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45977.109212152776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45977.109212152776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45977.109212152776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45977.109212152776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45977.109212152776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45977.109212152776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45977.109212152776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45977.109212152776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45977.109212152776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45977.109212152776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45977.109212152776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45977.109212152776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45977.109212152776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45977.109212152776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45977.109212152776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45977.109212152776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45977.109212152776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45977.109212152776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45977.109212152776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45977.109212152776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45977.109212152776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45977.109212152776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45977.109212152776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45977.109212152776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45977.109212152776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45977.109212152776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45977.109212152776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45977.109212152776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45977.109212152776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45977.109212152776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45977.109212152776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45977.109212152776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45977.109212152776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45977.109212152776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45977.109212152776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45977.109212152776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45977.109212152776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45977.109212152776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45977.109212152776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45977.109212152776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45977.109212152776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45977.109212152776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45977.109212152776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45977.109212152776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45977.109212152776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45977.109212152776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45977.109212152776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45977.109212152776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45977.109212152776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45977.109212152776</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45977.109212152776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45977.109212152776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45977.109212152776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45977.109212152776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45977.109212152776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45977.109212152776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45977.109212152776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45977.109212152776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45977.109212152776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45977.109212152776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45977.109212152776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45977.109212152776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45977.109212152776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45977.109212152776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45977.109212152776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45977.109212152776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45977.109212152776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45977.109212152776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45977.109212152776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45977.109212152776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45977.109212152776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45977.109212152776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45977.109212152776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45977.109212152776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45977.109212152776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45977.109212152776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45977.109212152776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45977.109212152776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45977.109212152776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45977.109212152776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45977.109212152776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45977.109212152776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45977.109212152776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45977.109212152776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45977.109212152776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45977.109212152776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45977.109212152776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45977.109212152776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45977.109212152776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45977.109212152776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45977.109212152776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45977.109212152776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45977.109212152776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45977.109212152776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45977.109212152776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45977.109212152776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45977.109212152776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45977.109212152776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45977.109212152776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45977.109212152776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45977.109212152776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45977.109212152776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45977.109212152776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45977.109212152776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45977.109212152776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45977.109212152776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45977.109212152776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45977.109212152776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45977.109212152776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45977.109212152776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45977.109212152776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45977.109212152776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45977.109212152776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45977.109212152776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45977.109212152776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45977.109212152776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45977.109212152776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45977.109212152776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45977.109212152776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45977.109212152776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45977.109212152776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45977.109212152776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45977.109212152776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45977.109212152776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45977.109212152776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45977.109212152776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45977.109212152776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45977.109212152776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45977.109212152776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45977.109212152776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45977.109212152776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45977.109212152776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45977.109212152776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45977.109212152776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45977.109212152776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45977.109212152776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45977.109212152776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45977.109212152776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45977.109212152776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45977.109212152776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45977.109212152776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45977.109212152776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45977.109212152776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45977.109212152776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45977.109212152776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45977.109212152776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45977.109212152776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45977.109212152776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45977.109212152776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45977.109212152776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45977.109212152776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45977.109212152776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45977.109212152776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45977.109212152776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45977.109212152776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45977.109212152776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45977.109212152776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45977.109212152776</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2025-11-15T23:39:20Z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